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Organizing and Visualizing Data\"/>
    </mc:Choice>
  </mc:AlternateContent>
  <xr:revisionPtr revIDLastSave="0" documentId="8_{01B3DB26-FF68-4182-A23D-D89F20E45A1F}" xr6:coauthVersionLast="36" xr6:coauthVersionMax="36" xr10:uidLastSave="{00000000-0000-0000-0000-000000000000}"/>
  <bookViews>
    <workbookView xWindow="0" yWindow="0" windowWidth="14380" windowHeight="5840" xr2:uid="{96C76613-2964-400A-BB81-35199C262505}"/>
  </bookViews>
  <sheets>
    <sheet name="Heights" sheetId="1" r:id="rId1"/>
    <sheet name="Frequency_Dist" sheetId="2" r:id="rId2"/>
    <sheet name="Cumul_Freq_Dist" sheetId="3" r:id="rId3"/>
    <sheet name="5-Num-Summ" sheetId="4" r:id="rId4"/>
  </sheets>
  <definedNames>
    <definedName name="_xlchart.v1.0" hidden="1">Heights!$A$1</definedName>
    <definedName name="_xlchart.v1.1" hidden="1">Heights!$A$2:$A$31</definedName>
    <definedName name="_xlchart.v1.10" hidden="1">Heights!$A$1</definedName>
    <definedName name="_xlchart.v1.11" hidden="1">Heights!$A$2:$A$31</definedName>
    <definedName name="_xlchart.v1.12" hidden="1">Heights!$A$1</definedName>
    <definedName name="_xlchart.v1.13" hidden="1">Heights!$A$2:$A$31</definedName>
    <definedName name="_xlchart.v1.2" hidden="1">Heights!$A$1</definedName>
    <definedName name="_xlchart.v1.3" hidden="1">Heights!$A$2:$A$31</definedName>
    <definedName name="_xlchart.v1.4" hidden="1">Heights!$A$1</definedName>
    <definedName name="_xlchart.v1.5" hidden="1">Heights!$A$2:$A$31</definedName>
    <definedName name="_xlchart.v1.6" hidden="1">Heights!$A$1</definedName>
    <definedName name="_xlchart.v1.7" hidden="1">Heights!$A$2:$A$31</definedName>
    <definedName name="_xlchart.v1.8" hidden="1">Heights!$A$1</definedName>
    <definedName name="_xlchart.v1.9" hidden="1">Heights!$A$2:$A$31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G8" i="4"/>
  <c r="E8" i="4"/>
  <c r="E7" i="4"/>
  <c r="G7" i="4"/>
  <c r="G6" i="4"/>
  <c r="G5" i="4"/>
  <c r="E6" i="4"/>
  <c r="E5" i="4"/>
  <c r="F15" i="1" l="1"/>
  <c r="F11" i="1"/>
  <c r="F12" i="1"/>
  <c r="F13" i="1"/>
  <c r="F14" i="1"/>
  <c r="F10" i="1"/>
  <c r="E15" i="1"/>
  <c r="E10" i="1"/>
  <c r="E12" i="1"/>
  <c r="E11" i="1"/>
  <c r="E13" i="1"/>
  <c r="E14" i="1"/>
  <c r="D14" i="1"/>
  <c r="D11" i="1"/>
  <c r="D12" i="1"/>
  <c r="D13" i="1"/>
  <c r="D10" i="1"/>
  <c r="C12" i="1"/>
  <c r="C13" i="1" s="1"/>
  <c r="C14" i="1" s="1"/>
  <c r="C11" i="1"/>
  <c r="C10" i="1"/>
  <c r="D3" i="1"/>
  <c r="D2" i="1"/>
</calcChain>
</file>

<file path=xl/sharedStrings.xml><?xml version="1.0" encoding="utf-8"?>
<sst xmlns="http://schemas.openxmlformats.org/spreadsheetml/2006/main" count="55" uniqueCount="47">
  <si>
    <t>Lower</t>
  </si>
  <si>
    <t>Upper</t>
  </si>
  <si>
    <t>Limits</t>
  </si>
  <si>
    <t>Count</t>
  </si>
  <si>
    <t>%</t>
  </si>
  <si>
    <t>Frequencies</t>
  </si>
  <si>
    <t>Total</t>
  </si>
  <si>
    <t>Heights (cms)</t>
  </si>
  <si>
    <t>Chosen Values</t>
  </si>
  <si>
    <t xml:space="preserve">Start Point = </t>
  </si>
  <si>
    <t xml:space="preserve"># Classes = </t>
  </si>
  <si>
    <t xml:space="preserve">Width = </t>
  </si>
  <si>
    <t xml:space="preserve">Max = </t>
  </si>
  <si>
    <t xml:space="preserve">Min = </t>
  </si>
  <si>
    <t>=(D2-D3)/D4</t>
  </si>
  <si>
    <t>=MAX(A2:A31)</t>
  </si>
  <si>
    <t>Grand Total</t>
  </si>
  <si>
    <t>150-159</t>
  </si>
  <si>
    <t>160-169</t>
  </si>
  <si>
    <t>170-179</t>
  </si>
  <si>
    <t>180-189</t>
  </si>
  <si>
    <t>190-199</t>
  </si>
  <si>
    <t>Frequency</t>
  </si>
  <si>
    <t>% Frequency</t>
  </si>
  <si>
    <t>Frequency Distribution</t>
  </si>
  <si>
    <t>Row Labels</t>
  </si>
  <si>
    <t>Cumulative Frequency</t>
  </si>
  <si>
    <t>Cumulative % Frequency</t>
  </si>
  <si>
    <t>Five Number Summary</t>
  </si>
  <si>
    <t>Metric</t>
  </si>
  <si>
    <t>Acronym</t>
  </si>
  <si>
    <t xml:space="preserve">Minimum = </t>
  </si>
  <si>
    <t xml:space="preserve">Quarter 1 = </t>
  </si>
  <si>
    <t xml:space="preserve">Median = </t>
  </si>
  <si>
    <t xml:space="preserve">Quarter 3 = </t>
  </si>
  <si>
    <t xml:space="preserve">Maximum = </t>
  </si>
  <si>
    <t xml:space="preserve">MIN = </t>
  </si>
  <si>
    <t>Q1 =</t>
  </si>
  <si>
    <t>Q2 =</t>
  </si>
  <si>
    <t>Q3 =</t>
  </si>
  <si>
    <t xml:space="preserve">MAX = </t>
  </si>
  <si>
    <t>Also known as</t>
  </si>
  <si>
    <t xml:space="preserve">25th Percentile = </t>
  </si>
  <si>
    <t xml:space="preserve">50th Percentile = </t>
  </si>
  <si>
    <t xml:space="preserve">75th Percentile = </t>
  </si>
  <si>
    <t>4th quartile</t>
  </si>
  <si>
    <t>0th quartile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</si>
</sst>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1" applyNumberFormat="1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1" xfId="0" applyFill="1" applyBorder="1"/>
    <xf numFmtId="0" fontId="0" fillId="2" borderId="1" xfId="0" applyFill="1" applyBorder="1"/>
    <xf numFmtId="0" fontId="0" fillId="0" borderId="0" xfId="0" quotePrefix="1"/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3" fillId="0" borderId="0" xfId="0" applyFont="1"/>
    <xf numFmtId="0" fontId="0" fillId="0" borderId="1" xfId="0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3" borderId="0" xfId="0" applyFill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[12-1-2_Solutions.xlsx]Frequency_Dist!PivotTable1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Frequency_Dist!$B$3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Frequency_Dist!$A$4:$A$9</c:f>
              <c:strCache>
                <c:ptCount val="5"/>
                <c:pt idx="0">
                  <c:v>150-159</c:v>
                </c:pt>
                <c:pt idx="1">
                  <c:v>160-169</c:v>
                </c:pt>
                <c:pt idx="2">
                  <c:v>170-179</c:v>
                </c:pt>
                <c:pt idx="3">
                  <c:v>180-189</c:v>
                </c:pt>
                <c:pt idx="4">
                  <c:v>190-199</c:v>
                </c:pt>
              </c:strCache>
            </c:strRef>
          </c:cat>
          <c:val>
            <c:numRef>
              <c:f>Frequency_Dist!$B$4:$B$9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7-4E95-9217-967257912648}"/>
            </c:ext>
          </c:extLst>
        </c:ser>
        <c:ser>
          <c:idx val="1"/>
          <c:order val="1"/>
          <c:tx>
            <c:strRef>
              <c:f>Frequency_Dist!$C$3</c:f>
              <c:strCache>
                <c:ptCount val="1"/>
                <c:pt idx="0">
                  <c:v>% Frequency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Frequency_Dist!$A$4:$A$9</c:f>
              <c:strCache>
                <c:ptCount val="5"/>
                <c:pt idx="0">
                  <c:v>150-159</c:v>
                </c:pt>
                <c:pt idx="1">
                  <c:v>160-169</c:v>
                </c:pt>
                <c:pt idx="2">
                  <c:v>170-179</c:v>
                </c:pt>
                <c:pt idx="3">
                  <c:v>180-189</c:v>
                </c:pt>
                <c:pt idx="4">
                  <c:v>190-199</c:v>
                </c:pt>
              </c:strCache>
            </c:strRef>
          </c:cat>
          <c:val>
            <c:numRef>
              <c:f>Frequency_Dist!$C$4:$C$9</c:f>
              <c:numCache>
                <c:formatCode>0.00%</c:formatCode>
                <c:ptCount val="5"/>
                <c:pt idx="0">
                  <c:v>0.33333333333333331</c:v>
                </c:pt>
                <c:pt idx="1">
                  <c:v>0.13333333333333333</c:v>
                </c:pt>
                <c:pt idx="2">
                  <c:v>0.33333333333333331</c:v>
                </c:pt>
                <c:pt idx="3">
                  <c:v>0.13333333333333333</c:v>
                </c:pt>
                <c:pt idx="4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37-4E95-9217-967257912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4192144"/>
        <c:axId val="794193784"/>
      </c:barChart>
      <c:catAx>
        <c:axId val="79419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193784"/>
        <c:crosses val="autoZero"/>
        <c:auto val="1"/>
        <c:lblAlgn val="ctr"/>
        <c:lblOffset val="100"/>
        <c:noMultiLvlLbl val="0"/>
      </c:catAx>
      <c:valAx>
        <c:axId val="79419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19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</cx:f>
      </cx:numDim>
    </cx:data>
  </cx:chartData>
  <cx:chart>
    <cx:title pos="t" align="ctr" overlay="0">
      <cx:tx>
        <cx:txData>
          <cx:v>Histogram of Heights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 of Heights</a:t>
          </a:r>
        </a:p>
      </cx:txPr>
    </cx:title>
    <cx:plotArea>
      <cx:plotAreaRegion>
        <cx:series layoutId="clusteredColumn" uniqueId="{15E796E5-0913-46C5-8E3E-CF7D77479731}">
          <cx:tx>
            <cx:txData>
              <cx:f>_xlchart.v1.8</cx:f>
              <cx:v>Heights (cms)</cx:v>
            </cx:txData>
          </cx:tx>
          <cx:dataId val="0"/>
          <cx:layoutPr>
            <cx:binning intervalClosed="r">
              <cx:binSize val="10"/>
            </cx:binning>
          </cx:layoutPr>
        </cx:series>
      </cx:plotAreaRegion>
      <cx:axis id="0">
        <cx:catScaling gapWidth="0"/>
        <cx:title>
          <cx:tx>
            <cx:txData>
              <cx:v>Heights (cms)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Heights (cms)</a:t>
              </a:r>
            </a:p>
          </cx:txPr>
        </cx:title>
        <cx:tickLabels/>
      </cx:axis>
      <cx:axis id="1">
        <cx:valScaling max="10"/>
        <cx:title>
          <cx:tx>
            <cx:txData>
              <cx:v>Number of Students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Number of Students</a:t>
              </a:r>
            </a:p>
          </cx:txPr>
        </cx:title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Boxplot of Heights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Boxplot of Heights</a:t>
          </a:r>
        </a:p>
      </cx:txPr>
    </cx:title>
    <cx:plotArea>
      <cx:plotAreaRegion>
        <cx:series layoutId="boxWhisker" uniqueId="{323DB970-59A2-4FE1-945C-845719E9D3F5}">
          <cx:tx>
            <cx:txData>
              <cx:f>_xlchart.v1.0</cx:f>
              <cx:v>Heights (cms)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 max="195" min="150"/>
        <cx:title>
          <cx:tx>
            <cx:txData>
              <cx:v>Heights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Heights</a:t>
              </a:r>
            </a:p>
          </cx:txPr>
        </cx:title>
        <cx:majorGridlines/>
        <cx:tickLabels/>
      </cx:axis>
    </cx:plotArea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167821</xdr:colOff>
      <xdr:row>0</xdr:row>
      <xdr:rowOff>97972</xdr:rowOff>
    </xdr:from>
    <xdr:to>
      <xdr:col>13</xdr:col>
      <xdr:colOff>485321</xdr:colOff>
      <xdr:row>15</xdr:row>
      <xdr:rowOff>10886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20ED82F9-BAB1-43D5-B458-A52A6920847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12821" y="9797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176893</xdr:colOff>
      <xdr:row>15</xdr:row>
      <xdr:rowOff>116114</xdr:rowOff>
    </xdr:from>
    <xdr:to>
      <xdr:col>13</xdr:col>
      <xdr:colOff>494393</xdr:colOff>
      <xdr:row>30</xdr:row>
      <xdr:rowOff>137886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4295FBD-34EF-4D36-B5B2-1D96C0269B8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21893" y="29464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10</xdr:col>
      <xdr:colOff>333375</xdr:colOff>
      <xdr:row>16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5BCEF2-B0B1-4173-A7E5-AA12B60008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lie Major" refreshedDate="45400.03212048611" createdVersion="6" refreshedVersion="6" minRefreshableVersion="3" recordCount="30" xr:uid="{92551F42-E924-4C5A-9E40-4578E85EA31C}">
  <cacheSource type="worksheet">
    <worksheetSource ref="A1:A31" sheet="Heights"/>
  </cacheSource>
  <cacheFields count="1">
    <cacheField name="Heights (cms)" numFmtId="0">
      <sharedItems containsSemiMixedTypes="0" containsString="0" containsNumber="1" containsInteger="1" minValue="151" maxValue="192" count="23">
        <n v="151"/>
        <n v="152"/>
        <n v="153"/>
        <n v="155"/>
        <n v="156"/>
        <n v="159"/>
        <n v="163"/>
        <n v="167"/>
        <n v="169"/>
        <n v="170"/>
        <n v="171"/>
        <n v="172"/>
        <n v="173"/>
        <n v="174"/>
        <n v="175"/>
        <n v="177"/>
        <n v="178"/>
        <n v="183"/>
        <n v="184"/>
        <n v="186"/>
        <n v="188"/>
        <n v="191"/>
        <n v="192"/>
      </sharedItems>
      <fieldGroup base="0">
        <rangePr autoStart="0" autoEnd="0" startNum="150" endNum="192" groupInterval="10"/>
        <groupItems count="7">
          <s v="&lt;150"/>
          <s v="150-159"/>
          <s v="160-169"/>
          <s v="170-179"/>
          <s v="180-189"/>
          <s v="190-199"/>
          <s v="&gt;2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</r>
  <r>
    <x v="1"/>
  </r>
  <r>
    <x v="1"/>
  </r>
  <r>
    <x v="2"/>
  </r>
  <r>
    <x v="3"/>
  </r>
  <r>
    <x v="3"/>
  </r>
  <r>
    <x v="4"/>
  </r>
  <r>
    <x v="4"/>
  </r>
  <r>
    <x v="5"/>
  </r>
  <r>
    <x v="5"/>
  </r>
  <r>
    <x v="6"/>
  </r>
  <r>
    <x v="7"/>
  </r>
  <r>
    <x v="8"/>
  </r>
  <r>
    <x v="8"/>
  </r>
  <r>
    <x v="9"/>
  </r>
  <r>
    <x v="10"/>
  </r>
  <r>
    <x v="11"/>
  </r>
  <r>
    <x v="11"/>
  </r>
  <r>
    <x v="12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E99FB6-A19F-49DD-AB7C-FA08D6272C48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 rowHeaderCaption="Heights (cms)">
  <location ref="A3:C9" firstHeaderRow="0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" fld="0" subtotal="count" baseField="0" baseItem="1"/>
    <dataField name="% Frequency" fld="0" subtotal="count" showDataAs="percentOfTotal" baseField="0" baseItem="1" numFmtId="10"/>
  </dataFields>
  <formats count="5"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5">
            <x v="1"/>
            <x v="2"/>
            <x v="3"/>
            <x v="4"/>
            <x v="5"/>
          </reference>
        </references>
      </pivotArea>
    </format>
    <format dxfId="0">
      <pivotArea dataOnly="0" labelOnly="1" grandRow="1" outline="0" fieldPosition="0"/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65ABA4-678C-47FA-B6C7-F7D0FBD5F06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1:C7" firstHeaderRow="0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umulative Frequency" fld="0" subtotal="count" showDataAs="runTotal" baseField="0" baseItem="2"/>
    <dataField name="Cumulative % Frequency" fld="0" subtotal="count" baseField="0" baseItem="1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0835-4F2E-458F-B1AF-6997E78930A6}">
  <sheetPr>
    <tabColor theme="8" tint="0.79998168889431442"/>
  </sheetPr>
  <dimension ref="A1:F31"/>
  <sheetViews>
    <sheetView tabSelected="1" zoomScale="70" zoomScaleNormal="70" workbookViewId="0">
      <selection sqref="A1:A1048576"/>
    </sheetView>
  </sheetViews>
  <sheetFormatPr defaultRowHeight="14.5" x14ac:dyDescent="0.35"/>
  <cols>
    <col min="2" max="2" width="9.1796875" customWidth="1"/>
    <col min="3" max="6" width="11.36328125" customWidth="1"/>
  </cols>
  <sheetData>
    <row r="1" spans="1:6" ht="19" thickBot="1" x14ac:dyDescent="0.5">
      <c r="A1" s="7" t="s">
        <v>7</v>
      </c>
      <c r="C1" s="30" t="s">
        <v>8</v>
      </c>
      <c r="D1" s="31"/>
    </row>
    <row r="2" spans="1:6" x14ac:dyDescent="0.35">
      <c r="A2">
        <v>151</v>
      </c>
      <c r="C2" s="12" t="s">
        <v>12</v>
      </c>
      <c r="D2" s="14">
        <f>MAX(A2:A31)</f>
        <v>192</v>
      </c>
      <c r="E2" s="16" t="s">
        <v>15</v>
      </c>
    </row>
    <row r="3" spans="1:6" x14ac:dyDescent="0.35">
      <c r="A3">
        <v>152</v>
      </c>
      <c r="C3" s="12" t="s">
        <v>13</v>
      </c>
      <c r="D3" s="14">
        <f>MIN(A2:A31)</f>
        <v>151</v>
      </c>
    </row>
    <row r="4" spans="1:6" x14ac:dyDescent="0.35">
      <c r="A4">
        <v>152</v>
      </c>
      <c r="C4" s="13" t="s">
        <v>10</v>
      </c>
      <c r="D4" s="11">
        <v>5</v>
      </c>
    </row>
    <row r="5" spans="1:6" x14ac:dyDescent="0.35">
      <c r="A5">
        <v>153</v>
      </c>
      <c r="C5" s="12" t="s">
        <v>11</v>
      </c>
      <c r="D5" s="15">
        <v>10</v>
      </c>
      <c r="E5" s="16" t="s">
        <v>14</v>
      </c>
    </row>
    <row r="6" spans="1:6" x14ac:dyDescent="0.35">
      <c r="A6">
        <v>155</v>
      </c>
      <c r="C6" s="12" t="s">
        <v>9</v>
      </c>
      <c r="D6" s="15">
        <v>150</v>
      </c>
    </row>
    <row r="7" spans="1:6" x14ac:dyDescent="0.35">
      <c r="A7">
        <v>155</v>
      </c>
    </row>
    <row r="8" spans="1:6" ht="15.5" x14ac:dyDescent="0.35">
      <c r="A8">
        <v>156</v>
      </c>
      <c r="C8" s="29" t="s">
        <v>2</v>
      </c>
      <c r="D8" s="29"/>
      <c r="E8" s="29" t="s">
        <v>5</v>
      </c>
      <c r="F8" s="29"/>
    </row>
    <row r="9" spans="1:6" ht="15" thickBot="1" x14ac:dyDescent="0.4">
      <c r="A9">
        <v>156</v>
      </c>
      <c r="C9" s="8" t="s">
        <v>0</v>
      </c>
      <c r="D9" s="8" t="s">
        <v>1</v>
      </c>
      <c r="E9" s="8" t="s">
        <v>3</v>
      </c>
      <c r="F9" s="8" t="s">
        <v>4</v>
      </c>
    </row>
    <row r="10" spans="1:6" x14ac:dyDescent="0.35">
      <c r="A10">
        <v>159</v>
      </c>
      <c r="C10" s="3">
        <f>D6</f>
        <v>150</v>
      </c>
      <c r="D10" s="3">
        <f>C11-1</f>
        <v>159</v>
      </c>
      <c r="E10" s="5">
        <f>COUNTIF($A$2:$A$31,"&lt;="&amp;D10)-COUNTIF($A$2:$A$31,"&lt;"&amp;C10)</f>
        <v>10</v>
      </c>
      <c r="F10" s="6">
        <f>E10/$E$15</f>
        <v>0.33333333333333331</v>
      </c>
    </row>
    <row r="11" spans="1:6" x14ac:dyDescent="0.35">
      <c r="A11">
        <v>159</v>
      </c>
      <c r="C11" s="4">
        <f>C10+$D$5</f>
        <v>160</v>
      </c>
      <c r="D11" s="3">
        <f t="shared" ref="D11:D13" si="0">C12-1</f>
        <v>169</v>
      </c>
      <c r="E11" s="5">
        <f>COUNTIF($A$2:$A$31,"&lt;="&amp;D11)-COUNTIF($A$2:$A$31,"&lt;"&amp;C11)</f>
        <v>4</v>
      </c>
      <c r="F11" s="6">
        <f t="shared" ref="F11:F15" si="1">E11/$E$15</f>
        <v>0.13333333333333333</v>
      </c>
    </row>
    <row r="12" spans="1:6" x14ac:dyDescent="0.35">
      <c r="A12">
        <v>163</v>
      </c>
      <c r="C12" s="4">
        <f t="shared" ref="C12:C14" si="2">C11+$D$5</f>
        <v>170</v>
      </c>
      <c r="D12" s="3">
        <f t="shared" si="0"/>
        <v>179</v>
      </c>
      <c r="E12" s="5">
        <f>COUNTIF($A$2:$A$31,"&lt;="&amp;D12)-COUNTIF($A$2:$A$31,"&lt;"&amp;C12)</f>
        <v>10</v>
      </c>
      <c r="F12" s="6">
        <f t="shared" si="1"/>
        <v>0.33333333333333331</v>
      </c>
    </row>
    <row r="13" spans="1:6" x14ac:dyDescent="0.35">
      <c r="A13">
        <v>167</v>
      </c>
      <c r="C13" s="4">
        <f t="shared" si="2"/>
        <v>180</v>
      </c>
      <c r="D13" s="3">
        <f t="shared" si="0"/>
        <v>189</v>
      </c>
      <c r="E13" s="5">
        <f t="shared" ref="E13:E14" si="3">COUNTIF($A$2:$A$31,"&lt;="&amp;D13)-COUNTIF($A$2:$A$31,"&lt;"&amp;C13)</f>
        <v>4</v>
      </c>
      <c r="F13" s="6">
        <f t="shared" si="1"/>
        <v>0.13333333333333333</v>
      </c>
    </row>
    <row r="14" spans="1:6" x14ac:dyDescent="0.35">
      <c r="A14">
        <v>169</v>
      </c>
      <c r="C14" s="4">
        <f t="shared" si="2"/>
        <v>190</v>
      </c>
      <c r="D14" s="3">
        <f>D13+D5</f>
        <v>199</v>
      </c>
      <c r="E14" s="5">
        <f t="shared" si="3"/>
        <v>2</v>
      </c>
      <c r="F14" s="6">
        <f t="shared" si="1"/>
        <v>6.6666666666666666E-2</v>
      </c>
    </row>
    <row r="15" spans="1:6" ht="15.5" x14ac:dyDescent="0.35">
      <c r="A15">
        <v>169</v>
      </c>
      <c r="C15" s="2"/>
      <c r="D15" s="10" t="s">
        <v>6</v>
      </c>
      <c r="E15" s="9">
        <f>SUM(E10:E14)</f>
        <v>30</v>
      </c>
      <c r="F15" s="6">
        <f t="shared" si="1"/>
        <v>1</v>
      </c>
    </row>
    <row r="16" spans="1:6" x14ac:dyDescent="0.35">
      <c r="A16">
        <v>170</v>
      </c>
    </row>
    <row r="17" spans="1:2" x14ac:dyDescent="0.35">
      <c r="A17">
        <v>171</v>
      </c>
    </row>
    <row r="18" spans="1:2" x14ac:dyDescent="0.35">
      <c r="A18">
        <v>172</v>
      </c>
    </row>
    <row r="19" spans="1:2" x14ac:dyDescent="0.35">
      <c r="A19">
        <v>172</v>
      </c>
    </row>
    <row r="20" spans="1:2" x14ac:dyDescent="0.35">
      <c r="A20">
        <v>173</v>
      </c>
    </row>
    <row r="21" spans="1:2" x14ac:dyDescent="0.35">
      <c r="A21">
        <v>173</v>
      </c>
    </row>
    <row r="22" spans="1:2" x14ac:dyDescent="0.35">
      <c r="A22">
        <v>174</v>
      </c>
    </row>
    <row r="23" spans="1:2" x14ac:dyDescent="0.35">
      <c r="A23">
        <v>175</v>
      </c>
      <c r="B23" s="1"/>
    </row>
    <row r="24" spans="1:2" x14ac:dyDescent="0.35">
      <c r="A24">
        <v>177</v>
      </c>
      <c r="B24" s="1"/>
    </row>
    <row r="25" spans="1:2" x14ac:dyDescent="0.35">
      <c r="A25">
        <v>178</v>
      </c>
      <c r="B25" s="1"/>
    </row>
    <row r="26" spans="1:2" x14ac:dyDescent="0.35">
      <c r="A26">
        <v>183</v>
      </c>
      <c r="B26" s="1"/>
    </row>
    <row r="27" spans="1:2" x14ac:dyDescent="0.35">
      <c r="A27">
        <v>184</v>
      </c>
      <c r="B27" s="1"/>
    </row>
    <row r="28" spans="1:2" x14ac:dyDescent="0.35">
      <c r="A28">
        <v>186</v>
      </c>
      <c r="B28" s="1"/>
    </row>
    <row r="29" spans="1:2" x14ac:dyDescent="0.35">
      <c r="A29">
        <v>188</v>
      </c>
      <c r="B29" s="1"/>
    </row>
    <row r="30" spans="1:2" x14ac:dyDescent="0.35">
      <c r="A30">
        <v>191</v>
      </c>
      <c r="B30" s="1"/>
    </row>
    <row r="31" spans="1:2" x14ac:dyDescent="0.35">
      <c r="A31">
        <v>192</v>
      </c>
      <c r="B31" s="1"/>
    </row>
  </sheetData>
  <sortState ref="A2:A31">
    <sortCondition ref="A2:A31"/>
  </sortState>
  <mergeCells count="3">
    <mergeCell ref="C8:D8"/>
    <mergeCell ref="E8:F8"/>
    <mergeCell ref="C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D704-6D17-4DAE-9253-A885792990D6}">
  <dimension ref="A1:C9"/>
  <sheetViews>
    <sheetView workbookViewId="0">
      <selection activeCell="B17" sqref="B17"/>
    </sheetView>
  </sheetViews>
  <sheetFormatPr defaultRowHeight="14.5" x14ac:dyDescent="0.35"/>
  <cols>
    <col min="1" max="1" width="14.90625" customWidth="1"/>
    <col min="2" max="3" width="16.08984375" customWidth="1"/>
  </cols>
  <sheetData>
    <row r="1" spans="1:3" ht="18.5" x14ac:dyDescent="0.45">
      <c r="A1" s="7" t="s">
        <v>24</v>
      </c>
    </row>
    <row r="3" spans="1:3" x14ac:dyDescent="0.35">
      <c r="A3" s="19" t="s">
        <v>7</v>
      </c>
      <c r="B3" s="2" t="s">
        <v>22</v>
      </c>
      <c r="C3" s="2" t="s">
        <v>23</v>
      </c>
    </row>
    <row r="4" spans="1:3" x14ac:dyDescent="0.35">
      <c r="A4" s="2" t="s">
        <v>17</v>
      </c>
      <c r="B4" s="17">
        <v>10</v>
      </c>
      <c r="C4" s="18">
        <v>0.33333333333333331</v>
      </c>
    </row>
    <row r="5" spans="1:3" x14ac:dyDescent="0.35">
      <c r="A5" s="2" t="s">
        <v>18</v>
      </c>
      <c r="B5" s="17">
        <v>4</v>
      </c>
      <c r="C5" s="18">
        <v>0.13333333333333333</v>
      </c>
    </row>
    <row r="6" spans="1:3" x14ac:dyDescent="0.35">
      <c r="A6" s="2" t="s">
        <v>19</v>
      </c>
      <c r="B6" s="17">
        <v>10</v>
      </c>
      <c r="C6" s="18">
        <v>0.33333333333333331</v>
      </c>
    </row>
    <row r="7" spans="1:3" x14ac:dyDescent="0.35">
      <c r="A7" s="2" t="s">
        <v>20</v>
      </c>
      <c r="B7" s="17">
        <v>4</v>
      </c>
      <c r="C7" s="18">
        <v>0.13333333333333333</v>
      </c>
    </row>
    <row r="8" spans="1:3" x14ac:dyDescent="0.35">
      <c r="A8" s="2" t="s">
        <v>21</v>
      </c>
      <c r="B8" s="17">
        <v>2</v>
      </c>
      <c r="C8" s="18">
        <v>6.6666666666666666E-2</v>
      </c>
    </row>
    <row r="9" spans="1:3" x14ac:dyDescent="0.35">
      <c r="A9" s="2" t="s">
        <v>16</v>
      </c>
      <c r="B9" s="17">
        <v>30</v>
      </c>
      <c r="C9" s="18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268B-8453-48EC-8AEB-BA50EEC34D31}">
  <sheetPr>
    <tabColor theme="4" tint="0.79998168889431442"/>
  </sheetPr>
  <dimension ref="A1:C7"/>
  <sheetViews>
    <sheetView workbookViewId="0">
      <selection activeCell="C13" sqref="C13"/>
    </sheetView>
  </sheetViews>
  <sheetFormatPr defaultRowHeight="14.5" x14ac:dyDescent="0.35"/>
  <cols>
    <col min="1" max="1" width="12.36328125" bestFit="1" customWidth="1"/>
    <col min="2" max="2" width="19.54296875" bestFit="1" customWidth="1"/>
    <col min="3" max="3" width="21.54296875" bestFit="1" customWidth="1"/>
  </cols>
  <sheetData>
    <row r="1" spans="1:3" x14ac:dyDescent="0.35">
      <c r="A1" s="20" t="s">
        <v>25</v>
      </c>
      <c r="B1" t="s">
        <v>26</v>
      </c>
      <c r="C1" t="s">
        <v>27</v>
      </c>
    </row>
    <row r="2" spans="1:3" x14ac:dyDescent="0.35">
      <c r="A2" s="21" t="s">
        <v>17</v>
      </c>
      <c r="B2" s="22">
        <v>10</v>
      </c>
      <c r="C2" s="23">
        <v>0.33333333333333331</v>
      </c>
    </row>
    <row r="3" spans="1:3" x14ac:dyDescent="0.35">
      <c r="A3" s="21" t="s">
        <v>18</v>
      </c>
      <c r="B3" s="22">
        <v>14</v>
      </c>
      <c r="C3" s="23">
        <v>0.46666666666666667</v>
      </c>
    </row>
    <row r="4" spans="1:3" x14ac:dyDescent="0.35">
      <c r="A4" s="21" t="s">
        <v>19</v>
      </c>
      <c r="B4" s="22">
        <v>24</v>
      </c>
      <c r="C4" s="23">
        <v>0.8</v>
      </c>
    </row>
    <row r="5" spans="1:3" x14ac:dyDescent="0.35">
      <c r="A5" s="21" t="s">
        <v>20</v>
      </c>
      <c r="B5" s="22">
        <v>28</v>
      </c>
      <c r="C5" s="23">
        <v>0.93333333333333335</v>
      </c>
    </row>
    <row r="6" spans="1:3" x14ac:dyDescent="0.35">
      <c r="A6" s="21" t="s">
        <v>21</v>
      </c>
      <c r="B6" s="22">
        <v>30</v>
      </c>
      <c r="C6" s="23">
        <v>1</v>
      </c>
    </row>
    <row r="7" spans="1:3" x14ac:dyDescent="0.35">
      <c r="A7" s="21" t="s">
        <v>16</v>
      </c>
      <c r="B7" s="22"/>
      <c r="C7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400BE-D383-448B-B51B-1AEBEADD19D8}">
  <dimension ref="A1:G33"/>
  <sheetViews>
    <sheetView zoomScale="175" zoomScaleNormal="175" workbookViewId="0">
      <selection activeCell="D11" sqref="D11"/>
    </sheetView>
  </sheetViews>
  <sheetFormatPr defaultRowHeight="14.5" x14ac:dyDescent="0.35"/>
  <cols>
    <col min="2" max="2" width="7.453125" customWidth="1"/>
    <col min="3" max="3" width="11.1796875" customWidth="1"/>
    <col min="6" max="6" width="15.1796875" bestFit="1" customWidth="1"/>
  </cols>
  <sheetData>
    <row r="1" spans="1:7" ht="18.5" x14ac:dyDescent="0.45">
      <c r="A1" s="7" t="s">
        <v>28</v>
      </c>
    </row>
    <row r="2" spans="1:7" ht="8" customHeight="1" x14ac:dyDescent="0.35"/>
    <row r="3" spans="1:7" ht="15.5" x14ac:dyDescent="0.35">
      <c r="A3" s="24" t="s">
        <v>7</v>
      </c>
      <c r="C3" t="s">
        <v>29</v>
      </c>
      <c r="D3" t="s">
        <v>30</v>
      </c>
      <c r="F3" s="26" t="s">
        <v>41</v>
      </c>
    </row>
    <row r="4" spans="1:7" x14ac:dyDescent="0.35">
      <c r="A4">
        <v>151</v>
      </c>
      <c r="C4" s="12" t="s">
        <v>31</v>
      </c>
      <c r="D4" s="27" t="s">
        <v>36</v>
      </c>
      <c r="E4" s="14">
        <f>MIN($A$4:$A$33)</f>
        <v>151</v>
      </c>
      <c r="F4" s="25" t="s">
        <v>46</v>
      </c>
    </row>
    <row r="5" spans="1:7" x14ac:dyDescent="0.35">
      <c r="A5">
        <v>152</v>
      </c>
      <c r="C5" s="12" t="s">
        <v>32</v>
      </c>
      <c r="D5" s="27" t="s">
        <v>37</v>
      </c>
      <c r="E5" s="14">
        <f>_xlfn.QUARTILE.INC($A$4:$A$33,1)</f>
        <v>156.75</v>
      </c>
      <c r="F5" s="25" t="s">
        <v>42</v>
      </c>
      <c r="G5" s="14">
        <f>_xlfn.PERCENTILE.INC(A4:A33,0.25)</f>
        <v>156.75</v>
      </c>
    </row>
    <row r="6" spans="1:7" x14ac:dyDescent="0.35">
      <c r="A6">
        <v>152</v>
      </c>
      <c r="C6" s="12" t="s">
        <v>33</v>
      </c>
      <c r="D6" s="27" t="s">
        <v>38</v>
      </c>
      <c r="E6" s="14">
        <f>MEDIAN(A4:A33)</f>
        <v>170.5</v>
      </c>
      <c r="F6" s="25" t="s">
        <v>43</v>
      </c>
      <c r="G6" s="14">
        <f>_xlfn.PERCENTILE.INC(A4:A33,0.5)</f>
        <v>170.5</v>
      </c>
    </row>
    <row r="7" spans="1:7" x14ac:dyDescent="0.35">
      <c r="A7">
        <v>153</v>
      </c>
      <c r="C7" s="12" t="s">
        <v>34</v>
      </c>
      <c r="D7" s="27" t="s">
        <v>39</v>
      </c>
      <c r="E7" s="14">
        <f>_xlfn.QUARTILE.INC(A4:A33,3)</f>
        <v>176.5</v>
      </c>
      <c r="F7" s="25" t="s">
        <v>44</v>
      </c>
      <c r="G7" s="14">
        <f>_xlfn.PERCENTILE.INC(A4:A33,0.75)</f>
        <v>176.5</v>
      </c>
    </row>
    <row r="8" spans="1:7" x14ac:dyDescent="0.35">
      <c r="A8">
        <v>155</v>
      </c>
      <c r="C8" s="12" t="s">
        <v>35</v>
      </c>
      <c r="D8" s="27" t="s">
        <v>40</v>
      </c>
      <c r="E8" s="14">
        <f>MAX(A4:A33)</f>
        <v>192</v>
      </c>
      <c r="F8" s="25" t="s">
        <v>45</v>
      </c>
      <c r="G8" s="28">
        <f>_xlfn.QUARTILE.INC(A4:A33,4)</f>
        <v>192</v>
      </c>
    </row>
    <row r="9" spans="1:7" x14ac:dyDescent="0.35">
      <c r="A9">
        <v>155</v>
      </c>
    </row>
    <row r="10" spans="1:7" x14ac:dyDescent="0.35">
      <c r="A10">
        <v>156</v>
      </c>
    </row>
    <row r="11" spans="1:7" x14ac:dyDescent="0.35">
      <c r="A11">
        <v>156</v>
      </c>
    </row>
    <row r="12" spans="1:7" x14ac:dyDescent="0.35">
      <c r="A12">
        <v>159</v>
      </c>
    </row>
    <row r="13" spans="1:7" x14ac:dyDescent="0.35">
      <c r="A13">
        <v>159</v>
      </c>
    </row>
    <row r="14" spans="1:7" x14ac:dyDescent="0.35">
      <c r="A14">
        <v>163</v>
      </c>
    </row>
    <row r="15" spans="1:7" x14ac:dyDescent="0.35">
      <c r="A15">
        <v>167</v>
      </c>
    </row>
    <row r="16" spans="1:7" x14ac:dyDescent="0.35">
      <c r="A16">
        <v>169</v>
      </c>
    </row>
    <row r="17" spans="1:1" x14ac:dyDescent="0.35">
      <c r="A17">
        <v>169</v>
      </c>
    </row>
    <row r="18" spans="1:1" x14ac:dyDescent="0.35">
      <c r="A18">
        <v>170</v>
      </c>
    </row>
    <row r="19" spans="1:1" x14ac:dyDescent="0.35">
      <c r="A19">
        <v>171</v>
      </c>
    </row>
    <row r="20" spans="1:1" x14ac:dyDescent="0.35">
      <c r="A20">
        <v>172</v>
      </c>
    </row>
    <row r="21" spans="1:1" x14ac:dyDescent="0.35">
      <c r="A21">
        <v>172</v>
      </c>
    </row>
    <row r="22" spans="1:1" x14ac:dyDescent="0.35">
      <c r="A22">
        <v>173</v>
      </c>
    </row>
    <row r="23" spans="1:1" x14ac:dyDescent="0.35">
      <c r="A23">
        <v>173</v>
      </c>
    </row>
    <row r="24" spans="1:1" x14ac:dyDescent="0.35">
      <c r="A24">
        <v>174</v>
      </c>
    </row>
    <row r="25" spans="1:1" x14ac:dyDescent="0.35">
      <c r="A25">
        <v>175</v>
      </c>
    </row>
    <row r="26" spans="1:1" x14ac:dyDescent="0.35">
      <c r="A26">
        <v>177</v>
      </c>
    </row>
    <row r="27" spans="1:1" x14ac:dyDescent="0.35">
      <c r="A27">
        <v>178</v>
      </c>
    </row>
    <row r="28" spans="1:1" x14ac:dyDescent="0.35">
      <c r="A28">
        <v>183</v>
      </c>
    </row>
    <row r="29" spans="1:1" x14ac:dyDescent="0.35">
      <c r="A29">
        <v>184</v>
      </c>
    </row>
    <row r="30" spans="1:1" x14ac:dyDescent="0.35">
      <c r="A30">
        <v>186</v>
      </c>
    </row>
    <row r="31" spans="1:1" x14ac:dyDescent="0.35">
      <c r="A31">
        <v>188</v>
      </c>
    </row>
    <row r="32" spans="1:1" x14ac:dyDescent="0.35">
      <c r="A32">
        <v>191</v>
      </c>
    </row>
    <row r="33" spans="1:1" x14ac:dyDescent="0.35">
      <c r="A33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Heights</vt:lpstr>
      <vt:lpstr>Frequency_Dist</vt:lpstr>
      <vt:lpstr>Cumul_Freq_Dist</vt:lpstr>
      <vt:lpstr>5-Num-Summ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2024-04-17T15:09:25Z</dcterms:created>
  <dcterms:modified xsi:type="dcterms:W3CDTF">2024-04-19T15:52:58Z</dcterms:modified>
</cp:coreProperties>
</file>