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BinomialDistributions\"/>
    </mc:Choice>
  </mc:AlternateContent>
  <xr:revisionPtr revIDLastSave="0" documentId="13_ncr:1_{5C8A0068-016B-45A1-B49B-BD459A37564F}" xr6:coauthVersionLast="36" xr6:coauthVersionMax="36" xr10:uidLastSave="{00000000-0000-0000-0000-000000000000}"/>
  <bookViews>
    <workbookView xWindow="0" yWindow="0" windowWidth="19200" windowHeight="8840" activeTab="1" xr2:uid="{DA376D9D-37C7-4B61-B207-281215BA582F}"/>
  </bookViews>
  <sheets>
    <sheet name="FORMULA" sheetId="2" r:id="rId1"/>
    <sheet name="BINOM.DIST()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27" i="1" s="1"/>
  <c r="C28" i="2"/>
  <c r="C27" i="2"/>
  <c r="E25" i="2"/>
  <c r="E13" i="2"/>
  <c r="E14" i="2"/>
  <c r="E15" i="2"/>
  <c r="E16" i="2"/>
  <c r="E17" i="2"/>
  <c r="E18" i="2"/>
  <c r="E19" i="2"/>
  <c r="E20" i="2"/>
  <c r="E21" i="2"/>
  <c r="E22" i="2"/>
  <c r="E23" i="2"/>
  <c r="E24" i="2"/>
  <c r="E12" i="2"/>
  <c r="D13" i="2"/>
  <c r="D14" i="2"/>
  <c r="D15" i="2"/>
  <c r="D16" i="2"/>
  <c r="D17" i="2"/>
  <c r="D18" i="2"/>
  <c r="D19" i="2"/>
  <c r="D20" i="2"/>
  <c r="D21" i="2"/>
  <c r="D22" i="2"/>
  <c r="D23" i="2"/>
  <c r="D24" i="2"/>
  <c r="D12" i="2"/>
  <c r="C13" i="2"/>
  <c r="C14" i="2"/>
  <c r="C15" i="2"/>
  <c r="C16" i="2"/>
  <c r="C17" i="2"/>
  <c r="C18" i="2"/>
  <c r="C19" i="2"/>
  <c r="C20" i="2"/>
  <c r="C21" i="2"/>
  <c r="C22" i="2"/>
  <c r="C23" i="2"/>
  <c r="C24" i="2"/>
  <c r="C12" i="2"/>
  <c r="B13" i="2"/>
  <c r="B14" i="2"/>
  <c r="B15" i="2"/>
  <c r="B16" i="2"/>
  <c r="B17" i="2"/>
  <c r="B18" i="2"/>
  <c r="B19" i="2"/>
  <c r="B20" i="2"/>
  <c r="B21" i="2"/>
  <c r="B22" i="2"/>
  <c r="B23" i="2"/>
  <c r="B24" i="2"/>
  <c r="B12" i="2"/>
  <c r="I13" i="2"/>
  <c r="C28" i="1"/>
  <c r="B13" i="1"/>
  <c r="B14" i="1"/>
  <c r="B15" i="1"/>
  <c r="B16" i="1"/>
  <c r="B17" i="1"/>
  <c r="B18" i="1"/>
  <c r="B19" i="1"/>
  <c r="B20" i="1"/>
  <c r="B21" i="1"/>
  <c r="B22" i="1"/>
  <c r="B23" i="1"/>
  <c r="B24" i="1"/>
  <c r="I14" i="2" l="1"/>
  <c r="B25" i="1"/>
  <c r="I15" i="2" l="1"/>
  <c r="I16" i="2" l="1"/>
  <c r="I17" i="2" l="1"/>
  <c r="I18" i="2" l="1"/>
  <c r="I19" i="2" l="1"/>
  <c r="I20" i="2" l="1"/>
  <c r="I21" i="2" l="1"/>
  <c r="I22" i="2" l="1"/>
  <c r="I23" i="2" l="1"/>
  <c r="I24" i="2" l="1"/>
</calcChain>
</file>

<file path=xl/sharedStrings.xml><?xml version="1.0" encoding="utf-8"?>
<sst xmlns="http://schemas.openxmlformats.org/spreadsheetml/2006/main" count="60" uniqueCount="47">
  <si>
    <t>Problem Setup:</t>
  </si>
  <si>
    <t>Question:</t>
  </si>
  <si>
    <t>Solutions:</t>
  </si>
  <si>
    <t xml:space="preserve">n = </t>
  </si>
  <si>
    <t>number of trials</t>
  </si>
  <si>
    <t xml:space="preserve">p = </t>
  </si>
  <si>
    <t>probability of success</t>
  </si>
  <si>
    <t>x</t>
  </si>
  <si>
    <t>P(X = x)</t>
  </si>
  <si>
    <t>=BINOM.DIST(A13,$B$9,$B$10,0)</t>
  </si>
  <si>
    <t>=BINOM.DIST(A14,$B$9,$B$10,0)</t>
  </si>
  <si>
    <t>=BINOM.DIST(A15,$B$9,$B$10,0)</t>
  </si>
  <si>
    <t>=BINOM.DIST(A16,$B$9,$B$10,0)</t>
  </si>
  <si>
    <t>=BINOM.DIST(A17,$B$9,$B$10,0)</t>
  </si>
  <si>
    <t>=BINOM.DIST(A18,$B$9,$B$10,0)</t>
  </si>
  <si>
    <t>=BINOM.DIST(A19,$B$9,$B$10,0)</t>
  </si>
  <si>
    <t>=BINOM.DIST(A20,$B$9,$B$10,0)</t>
  </si>
  <si>
    <t>=BINOM.DIST(A21,$B$9,$B$10,0)</t>
  </si>
  <si>
    <t>=BINOM.DIST(A22,$B$9,$B$10,0)</t>
  </si>
  <si>
    <t xml:space="preserve"> = Total</t>
  </si>
  <si>
    <t>A hotel's records indicate that 5% of its guests are visitors from the U.S.A</t>
  </si>
  <si>
    <t>A random sample of 12 guests was selected.</t>
  </si>
  <si>
    <t>What is the probability that at most one of them is from the U.S.A.?</t>
  </si>
  <si>
    <t xml:space="preserve">P(x ≤ 1) = </t>
  </si>
  <si>
    <t>=B12+B13</t>
  </si>
  <si>
    <t>=BINOM.DIST(1,B9,B10,TRUE)</t>
  </si>
  <si>
    <r>
      <t>p</t>
    </r>
    <r>
      <rPr>
        <vertAlign val="superscript"/>
        <sz val="11"/>
        <color theme="1"/>
        <rFont val="Calibri"/>
        <family val="2"/>
        <scheme val="minor"/>
      </rPr>
      <t>x</t>
    </r>
  </si>
  <si>
    <r>
      <t>(1-p)</t>
    </r>
    <r>
      <rPr>
        <vertAlign val="superscript"/>
        <sz val="11"/>
        <color theme="1"/>
        <rFont val="Calibri"/>
        <family val="2"/>
        <scheme val="minor"/>
      </rPr>
      <t>n-x</t>
    </r>
  </si>
  <si>
    <r>
      <t>n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x</t>
    </r>
  </si>
  <si>
    <t>P(x)</t>
  </si>
  <si>
    <t>=E12+E13</t>
  </si>
  <si>
    <t>=BINOM.DIST(A12,$B$9,$B$10,0)</t>
  </si>
  <si>
    <t>=BINOM.DIST(A23,$B$9,$B$10,0)</t>
  </si>
  <si>
    <t>=BINOM.DIST(A24,$B$9,$B$10,0)</t>
  </si>
  <si>
    <t>Probability of exactly 0 guests from the U.S.A.</t>
  </si>
  <si>
    <t>Probability of exactly 1 guests from the U.S.A.</t>
  </si>
  <si>
    <t>Probability of exactly 2 guests from the U.S.A.</t>
  </si>
  <si>
    <t>Probability of exactly 3 guests from the U.S.A.</t>
  </si>
  <si>
    <t>Probability of exactly 4 guests from the U.S.A.</t>
  </si>
  <si>
    <t>Probability of exactly 5 guests from the U.S.A.</t>
  </si>
  <si>
    <t>Probability of exactly 6 guests from the U.S.A.</t>
  </si>
  <si>
    <t>Probability of exactly 7 guests from the U.S.A.</t>
  </si>
  <si>
    <t>Probability of exactly 8 guests from the U.S.A.</t>
  </si>
  <si>
    <t>Probability of exactly 9 guests from the U.S.A.</t>
  </si>
  <si>
    <t>Probability of exactly 10 guests from the U.S.A.</t>
  </si>
  <si>
    <t>Probability of exactly 11 guests from the U.S.A.</t>
  </si>
  <si>
    <t>Probability of exactly 12 guests from the U.S.A.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</si>
</sst>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70" formatCode="0.00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9" fontId="0" fillId="2" borderId="0" xfId="0" applyNumberForma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left"/>
    </xf>
    <xf numFmtId="0" fontId="4" fillId="0" borderId="0" xfId="0" quotePrefix="1" applyFont="1"/>
    <xf numFmtId="165" fontId="0" fillId="0" borderId="0" xfId="0" applyNumberFormat="1"/>
    <xf numFmtId="164" fontId="0" fillId="3" borderId="1" xfId="0" applyNumberFormat="1" applyFill="1" applyBorder="1" applyAlignment="1">
      <alignment horizontal="left"/>
    </xf>
    <xf numFmtId="0" fontId="4" fillId="0" borderId="1" xfId="0" quotePrefix="1" applyFont="1" applyBorder="1"/>
    <xf numFmtId="164" fontId="0" fillId="0" borderId="0" xfId="0" applyNumberFormat="1"/>
    <xf numFmtId="0" fontId="4" fillId="0" borderId="0" xfId="0" applyFont="1"/>
    <xf numFmtId="0" fontId="4" fillId="0" borderId="0" xfId="0" quotePrefix="1" applyFont="1" applyFill="1" applyBorder="1"/>
    <xf numFmtId="0" fontId="1" fillId="0" borderId="0" xfId="0" applyFont="1"/>
    <xf numFmtId="165" fontId="0" fillId="3" borderId="0" xfId="0" applyNumberFormat="1" applyFill="1" applyAlignment="1">
      <alignment horizontal="left"/>
    </xf>
    <xf numFmtId="0" fontId="0" fillId="0" borderId="0" xfId="0" applyAlignment="1">
      <alignment horizontal="right"/>
    </xf>
    <xf numFmtId="1" fontId="0" fillId="3" borderId="0" xfId="0" applyNumberFormat="1" applyFill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quotePrefix="1" applyFont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7" fillId="0" borderId="1" xfId="0" quotePrefix="1" applyFont="1" applyBorder="1" applyAlignment="1">
      <alignment horizontal="right"/>
    </xf>
    <xf numFmtId="0" fontId="0" fillId="0" borderId="0" xfId="0" applyFill="1" applyBorder="1"/>
    <xf numFmtId="170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AC68-8E79-47A4-8685-A0189DC4F7D3}">
  <dimension ref="A1:I28"/>
  <sheetViews>
    <sheetView topLeftCell="A16" workbookViewId="0">
      <selection activeCell="H18" sqref="H18"/>
    </sheetView>
  </sheetViews>
  <sheetFormatPr defaultRowHeight="14.5" x14ac:dyDescent="0.35"/>
  <cols>
    <col min="1" max="1" width="3.453125" customWidth="1"/>
    <col min="2" max="2" width="5.26953125" customWidth="1"/>
    <col min="3" max="3" width="7.6328125" customWidth="1"/>
    <col min="4" max="4" width="6.81640625" customWidth="1"/>
    <col min="5" max="5" width="7.81640625" customWidth="1"/>
    <col min="6" max="6" width="5.90625" customWidth="1"/>
  </cols>
  <sheetData>
    <row r="1" spans="1:9" ht="15.5" x14ac:dyDescent="0.35">
      <c r="A1" s="1" t="s">
        <v>0</v>
      </c>
    </row>
    <row r="2" spans="1:9" x14ac:dyDescent="0.35">
      <c r="B2" t="s">
        <v>20</v>
      </c>
    </row>
    <row r="3" spans="1:9" x14ac:dyDescent="0.35">
      <c r="B3" t="s">
        <v>21</v>
      </c>
    </row>
    <row r="4" spans="1:9" ht="8" customHeight="1" x14ac:dyDescent="0.35"/>
    <row r="5" spans="1:9" ht="15.5" x14ac:dyDescent="0.35">
      <c r="A5" s="1" t="s">
        <v>1</v>
      </c>
    </row>
    <row r="6" spans="1:9" x14ac:dyDescent="0.35">
      <c r="B6" t="s">
        <v>22</v>
      </c>
    </row>
    <row r="7" spans="1:9" ht="6" customHeight="1" x14ac:dyDescent="0.35"/>
    <row r="8" spans="1:9" ht="15.5" x14ac:dyDescent="0.35">
      <c r="A8" s="1" t="s">
        <v>2</v>
      </c>
    </row>
    <row r="9" spans="1:9" x14ac:dyDescent="0.35">
      <c r="A9" t="s">
        <v>3</v>
      </c>
      <c r="B9" s="2">
        <v>12</v>
      </c>
      <c r="C9" s="3" t="s">
        <v>4</v>
      </c>
    </row>
    <row r="10" spans="1:9" x14ac:dyDescent="0.35">
      <c r="A10" t="s">
        <v>5</v>
      </c>
      <c r="B10" s="4">
        <v>0.05</v>
      </c>
      <c r="C10" s="3" t="s">
        <v>6</v>
      </c>
    </row>
    <row r="11" spans="1:9" ht="17.5" x14ac:dyDescent="0.45">
      <c r="A11" s="5" t="s">
        <v>7</v>
      </c>
      <c r="B11" s="20" t="s">
        <v>28</v>
      </c>
      <c r="C11" s="21" t="s">
        <v>26</v>
      </c>
      <c r="D11" s="21" t="s">
        <v>27</v>
      </c>
      <c r="E11" s="21" t="s">
        <v>29</v>
      </c>
    </row>
    <row r="12" spans="1:9" x14ac:dyDescent="0.35">
      <c r="A12" s="7">
        <v>0</v>
      </c>
      <c r="B12" s="19">
        <f>COMBIN($B$9,A12)</f>
        <v>1</v>
      </c>
      <c r="C12" s="18">
        <f>$B$10^A12</f>
        <v>1</v>
      </c>
      <c r="D12" s="22">
        <f>(1-$B$10)^($B$9-A12)</f>
        <v>0.54036008766263688</v>
      </c>
      <c r="E12">
        <f>B12*C12*D12</f>
        <v>0.54036008766263688</v>
      </c>
      <c r="H12" s="10"/>
      <c r="I12" s="16">
        <v>12</v>
      </c>
    </row>
    <row r="13" spans="1:9" x14ac:dyDescent="0.35">
      <c r="A13" s="7">
        <v>1</v>
      </c>
      <c r="B13" s="19">
        <f t="shared" ref="B13:B24" si="0">COMBIN($B$9,A13)</f>
        <v>12</v>
      </c>
      <c r="C13" s="18">
        <f t="shared" ref="C13:C24" si="1">$B$10^A13</f>
        <v>0.05</v>
      </c>
      <c r="D13" s="22">
        <f t="shared" ref="D13:D24" si="2">(1-$B$10)^($B$9-A13)</f>
        <v>0.56880009227645989</v>
      </c>
      <c r="E13">
        <f t="shared" ref="E13:E24" si="3">B13*C13*D13</f>
        <v>0.34128005536587597</v>
      </c>
      <c r="H13" s="10"/>
      <c r="I13" s="16">
        <f>I12+1</f>
        <v>13</v>
      </c>
    </row>
    <row r="14" spans="1:9" x14ac:dyDescent="0.35">
      <c r="A14" s="7">
        <v>2</v>
      </c>
      <c r="B14" s="19">
        <f t="shared" si="0"/>
        <v>66</v>
      </c>
      <c r="C14" s="18">
        <f t="shared" si="1"/>
        <v>2.5000000000000005E-3</v>
      </c>
      <c r="D14" s="22">
        <f t="shared" si="2"/>
        <v>0.5987369392383789</v>
      </c>
      <c r="E14">
        <f t="shared" si="3"/>
        <v>9.8791594974332542E-2</v>
      </c>
      <c r="H14" s="10"/>
      <c r="I14" s="16">
        <f t="shared" ref="I14:I24" si="4">I13+1</f>
        <v>14</v>
      </c>
    </row>
    <row r="15" spans="1:9" x14ac:dyDescent="0.35">
      <c r="A15" s="7">
        <v>3</v>
      </c>
      <c r="B15" s="19">
        <f t="shared" si="0"/>
        <v>220</v>
      </c>
      <c r="C15" s="18">
        <f t="shared" si="1"/>
        <v>1.2500000000000003E-4</v>
      </c>
      <c r="D15" s="22">
        <f t="shared" si="2"/>
        <v>0.6302494097246093</v>
      </c>
      <c r="E15">
        <f t="shared" si="3"/>
        <v>1.733185876742676E-2</v>
      </c>
      <c r="H15" s="10"/>
      <c r="I15" s="16">
        <f t="shared" si="4"/>
        <v>15</v>
      </c>
    </row>
    <row r="16" spans="1:9" x14ac:dyDescent="0.35">
      <c r="A16" s="7">
        <v>4</v>
      </c>
      <c r="B16" s="19">
        <f t="shared" si="0"/>
        <v>495</v>
      </c>
      <c r="C16" s="18">
        <f t="shared" si="1"/>
        <v>6.2500000000000028E-6</v>
      </c>
      <c r="D16" s="22">
        <f t="shared" si="2"/>
        <v>0.66342043128906247</v>
      </c>
      <c r="E16">
        <f t="shared" si="3"/>
        <v>2.0524569593005381E-3</v>
      </c>
      <c r="H16" s="10"/>
      <c r="I16" s="16">
        <f t="shared" si="4"/>
        <v>16</v>
      </c>
    </row>
    <row r="17" spans="1:9" x14ac:dyDescent="0.35">
      <c r="A17" s="7">
        <v>5</v>
      </c>
      <c r="B17" s="19">
        <f t="shared" si="0"/>
        <v>792</v>
      </c>
      <c r="C17" s="18">
        <f t="shared" si="1"/>
        <v>3.1250000000000018E-7</v>
      </c>
      <c r="D17" s="22">
        <f t="shared" si="2"/>
        <v>0.69833729609374995</v>
      </c>
      <c r="E17">
        <f t="shared" si="3"/>
        <v>1.7283848078320324E-4</v>
      </c>
      <c r="H17" s="10"/>
      <c r="I17" s="16">
        <f t="shared" si="4"/>
        <v>17</v>
      </c>
    </row>
    <row r="18" spans="1:9" x14ac:dyDescent="0.35">
      <c r="A18" s="7">
        <v>6</v>
      </c>
      <c r="B18" s="19">
        <f t="shared" si="0"/>
        <v>923.99999999999977</v>
      </c>
      <c r="C18" s="18">
        <f t="shared" si="1"/>
        <v>1.5625000000000009E-8</v>
      </c>
      <c r="D18" s="22">
        <f t="shared" si="2"/>
        <v>0.73509189062499991</v>
      </c>
      <c r="E18">
        <f t="shared" si="3"/>
        <v>1.0612889170898439E-5</v>
      </c>
      <c r="H18" s="10">
        <v>1</v>
      </c>
      <c r="I18" s="16">
        <f t="shared" si="4"/>
        <v>18</v>
      </c>
    </row>
    <row r="19" spans="1:9" x14ac:dyDescent="0.35">
      <c r="A19" s="7">
        <v>7</v>
      </c>
      <c r="B19" s="19">
        <f t="shared" si="0"/>
        <v>792</v>
      </c>
      <c r="C19" s="18">
        <f t="shared" si="1"/>
        <v>7.8125000000000059E-10</v>
      </c>
      <c r="D19" s="22">
        <f t="shared" si="2"/>
        <v>0.77378093749999999</v>
      </c>
      <c r="E19">
        <f t="shared" si="3"/>
        <v>4.7877695507812536E-7</v>
      </c>
      <c r="H19" s="10"/>
      <c r="I19" s="16">
        <f t="shared" si="4"/>
        <v>19</v>
      </c>
    </row>
    <row r="20" spans="1:9" x14ac:dyDescent="0.35">
      <c r="A20" s="7">
        <v>8</v>
      </c>
      <c r="B20" s="19">
        <f t="shared" si="0"/>
        <v>495</v>
      </c>
      <c r="C20" s="18">
        <f t="shared" si="1"/>
        <v>3.9062500000000033E-11</v>
      </c>
      <c r="D20" s="22">
        <f t="shared" si="2"/>
        <v>0.81450624999999999</v>
      </c>
      <c r="E20">
        <f t="shared" si="3"/>
        <v>1.5749241943359389E-8</v>
      </c>
      <c r="H20" s="10"/>
      <c r="I20" s="16">
        <f t="shared" si="4"/>
        <v>20</v>
      </c>
    </row>
    <row r="21" spans="1:9" x14ac:dyDescent="0.35">
      <c r="A21" s="7">
        <v>9</v>
      </c>
      <c r="B21" s="19">
        <f t="shared" si="0"/>
        <v>220</v>
      </c>
      <c r="C21" s="18">
        <f t="shared" si="1"/>
        <v>1.9531250000000017E-12</v>
      </c>
      <c r="D21" s="22">
        <f t="shared" si="2"/>
        <v>0.85737499999999989</v>
      </c>
      <c r="E21">
        <f t="shared" si="3"/>
        <v>3.684033203125003E-10</v>
      </c>
      <c r="H21" s="10"/>
      <c r="I21" s="16">
        <f t="shared" si="4"/>
        <v>21</v>
      </c>
    </row>
    <row r="22" spans="1:9" x14ac:dyDescent="0.35">
      <c r="A22" s="7">
        <v>10</v>
      </c>
      <c r="B22" s="19">
        <f t="shared" si="0"/>
        <v>66</v>
      </c>
      <c r="C22" s="18">
        <f t="shared" si="1"/>
        <v>9.7656250000000105E-14</v>
      </c>
      <c r="D22" s="22">
        <f t="shared" si="2"/>
        <v>0.90249999999999997</v>
      </c>
      <c r="E22">
        <f t="shared" si="3"/>
        <v>5.8168945312500059E-12</v>
      </c>
      <c r="H22" s="10"/>
      <c r="I22" s="16">
        <f>I21+1</f>
        <v>22</v>
      </c>
    </row>
    <row r="23" spans="1:9" x14ac:dyDescent="0.35">
      <c r="A23" s="7">
        <v>11</v>
      </c>
      <c r="B23" s="19">
        <f t="shared" si="0"/>
        <v>12</v>
      </c>
      <c r="C23" s="18">
        <f t="shared" si="1"/>
        <v>4.8828125000000052E-15</v>
      </c>
      <c r="D23" s="22">
        <f t="shared" si="2"/>
        <v>0.95</v>
      </c>
      <c r="E23">
        <f t="shared" si="3"/>
        <v>5.5664062500000054E-14</v>
      </c>
      <c r="H23" s="10"/>
      <c r="I23" s="16">
        <f t="shared" si="4"/>
        <v>23</v>
      </c>
    </row>
    <row r="24" spans="1:9" x14ac:dyDescent="0.35">
      <c r="A24" s="5">
        <v>12</v>
      </c>
      <c r="B24" s="23">
        <f t="shared" si="0"/>
        <v>1</v>
      </c>
      <c r="C24" s="21">
        <f t="shared" si="1"/>
        <v>2.4414062500000034E-16</v>
      </c>
      <c r="D24" s="24">
        <f t="shared" si="2"/>
        <v>1</v>
      </c>
      <c r="E24" s="6">
        <f t="shared" si="3"/>
        <v>2.4414062500000034E-16</v>
      </c>
      <c r="F24" s="6"/>
      <c r="G24" s="6"/>
      <c r="H24" s="10"/>
      <c r="I24" s="16">
        <f t="shared" si="4"/>
        <v>24</v>
      </c>
    </row>
    <row r="25" spans="1:9" x14ac:dyDescent="0.35">
      <c r="B25" s="13"/>
      <c r="E25" s="25">
        <f>SUM(E12:E24)</f>
        <v>0.99999999999999978</v>
      </c>
    </row>
    <row r="26" spans="1:9" x14ac:dyDescent="0.35">
      <c r="D26" s="14"/>
    </row>
    <row r="27" spans="1:9" x14ac:dyDescent="0.35">
      <c r="A27" t="s">
        <v>23</v>
      </c>
      <c r="C27" s="26">
        <f>E12+E13</f>
        <v>0.88164014302851279</v>
      </c>
      <c r="D27" s="15" t="s">
        <v>30</v>
      </c>
    </row>
    <row r="28" spans="1:9" x14ac:dyDescent="0.35">
      <c r="C28" s="27">
        <f>_xlfn.BINOM.DIST(1,B9,B10,TRUE)</f>
        <v>0.88164014302851279</v>
      </c>
      <c r="D28" s="9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76EC-4C02-496D-A501-3141140D11AC}">
  <dimension ref="A1:I28"/>
  <sheetViews>
    <sheetView tabSelected="1" workbookViewId="0">
      <selection activeCell="E5" sqref="E5"/>
    </sheetView>
  </sheetViews>
  <sheetFormatPr defaultRowHeight="14.5" x14ac:dyDescent="0.35"/>
  <cols>
    <col min="1" max="1" width="3.453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 x14ac:dyDescent="0.35">
      <c r="A1" s="1" t="s">
        <v>0</v>
      </c>
    </row>
    <row r="2" spans="1:9" x14ac:dyDescent="0.35">
      <c r="B2" t="s">
        <v>20</v>
      </c>
    </row>
    <row r="3" spans="1:9" x14ac:dyDescent="0.35">
      <c r="B3" t="s">
        <v>21</v>
      </c>
    </row>
    <row r="4" spans="1:9" ht="8" customHeight="1" x14ac:dyDescent="0.35"/>
    <row r="5" spans="1:9" ht="15.5" x14ac:dyDescent="0.35">
      <c r="A5" s="1" t="s">
        <v>1</v>
      </c>
    </row>
    <row r="6" spans="1:9" x14ac:dyDescent="0.35">
      <c r="B6" t="s">
        <v>22</v>
      </c>
    </row>
    <row r="7" spans="1:9" ht="6" customHeight="1" x14ac:dyDescent="0.35"/>
    <row r="8" spans="1:9" ht="15.5" x14ac:dyDescent="0.35">
      <c r="A8" s="1" t="s">
        <v>2</v>
      </c>
    </row>
    <row r="9" spans="1:9" x14ac:dyDescent="0.35">
      <c r="A9" t="s">
        <v>3</v>
      </c>
      <c r="B9" s="2">
        <v>12</v>
      </c>
      <c r="C9" s="3" t="s">
        <v>4</v>
      </c>
    </row>
    <row r="10" spans="1:9" x14ac:dyDescent="0.35">
      <c r="A10" t="s">
        <v>5</v>
      </c>
      <c r="B10" s="4">
        <v>0.05</v>
      </c>
      <c r="C10" s="3" t="s">
        <v>6</v>
      </c>
    </row>
    <row r="11" spans="1:9" x14ac:dyDescent="0.35">
      <c r="A11" s="5" t="s">
        <v>7</v>
      </c>
      <c r="B11" s="6" t="s">
        <v>8</v>
      </c>
    </row>
    <row r="12" spans="1:9" x14ac:dyDescent="0.35">
      <c r="A12" s="7">
        <v>0</v>
      </c>
      <c r="B12" s="8">
        <f>_xlfn.BINOM.DIST(A12,$B$9,$B$10,0)</f>
        <v>0.54036008766263699</v>
      </c>
      <c r="C12" t="s">
        <v>34</v>
      </c>
      <c r="D12" s="9" t="s">
        <v>31</v>
      </c>
      <c r="H12" s="10"/>
      <c r="I12" s="16"/>
    </row>
    <row r="13" spans="1:9" x14ac:dyDescent="0.35">
      <c r="A13" s="7">
        <v>1</v>
      </c>
      <c r="B13" s="8">
        <f t="shared" ref="B13:B24" si="0">_xlfn.BINOM.DIST(A13,$B$9,$B$10,0)</f>
        <v>0.34128005536587597</v>
      </c>
      <c r="C13" t="s">
        <v>35</v>
      </c>
      <c r="D13" s="9" t="s">
        <v>9</v>
      </c>
      <c r="H13" s="10"/>
      <c r="I13" s="16"/>
    </row>
    <row r="14" spans="1:9" x14ac:dyDescent="0.35">
      <c r="A14" s="7">
        <v>2</v>
      </c>
      <c r="B14" s="8">
        <f t="shared" si="0"/>
        <v>9.8791594974332569E-2</v>
      </c>
      <c r="C14" t="s">
        <v>36</v>
      </c>
      <c r="D14" s="9" t="s">
        <v>10</v>
      </c>
      <c r="H14" s="10"/>
      <c r="I14" s="16"/>
    </row>
    <row r="15" spans="1:9" x14ac:dyDescent="0.35">
      <c r="A15" s="7">
        <v>3</v>
      </c>
      <c r="B15" s="8">
        <f t="shared" si="0"/>
        <v>1.733185876742677E-2</v>
      </c>
      <c r="C15" t="s">
        <v>37</v>
      </c>
      <c r="D15" s="9" t="s">
        <v>11</v>
      </c>
      <c r="H15" s="10"/>
      <c r="I15" s="16"/>
    </row>
    <row r="16" spans="1:9" x14ac:dyDescent="0.35">
      <c r="A16" s="7">
        <v>4</v>
      </c>
      <c r="B16" s="8">
        <f t="shared" si="0"/>
        <v>2.052456959300539E-3</v>
      </c>
      <c r="C16" t="s">
        <v>38</v>
      </c>
      <c r="D16" s="9" t="s">
        <v>12</v>
      </c>
      <c r="H16" s="10"/>
      <c r="I16" s="16"/>
    </row>
    <row r="17" spans="1:9" x14ac:dyDescent="0.35">
      <c r="A17" s="7">
        <v>5</v>
      </c>
      <c r="B17" s="8">
        <f t="shared" si="0"/>
        <v>1.7283848078320342E-4</v>
      </c>
      <c r="C17" t="s">
        <v>39</v>
      </c>
      <c r="D17" s="9" t="s">
        <v>13</v>
      </c>
      <c r="H17" s="10"/>
      <c r="I17" s="16"/>
    </row>
    <row r="18" spans="1:9" x14ac:dyDescent="0.35">
      <c r="A18" s="7">
        <v>6</v>
      </c>
      <c r="B18" s="8">
        <f t="shared" si="0"/>
        <v>1.0612889170898443E-5</v>
      </c>
      <c r="C18" t="s">
        <v>40</v>
      </c>
      <c r="D18" s="9" t="s">
        <v>14</v>
      </c>
      <c r="H18" s="10"/>
      <c r="I18" s="16"/>
    </row>
    <row r="19" spans="1:9" x14ac:dyDescent="0.35">
      <c r="A19" s="7">
        <v>7</v>
      </c>
      <c r="B19" s="8">
        <f t="shared" si="0"/>
        <v>4.7877695507812632E-7</v>
      </c>
      <c r="C19" t="s">
        <v>41</v>
      </c>
      <c r="D19" s="9" t="s">
        <v>15</v>
      </c>
      <c r="H19" s="10"/>
      <c r="I19" s="16"/>
    </row>
    <row r="20" spans="1:9" x14ac:dyDescent="0.35">
      <c r="A20" s="7">
        <v>8</v>
      </c>
      <c r="B20" s="8">
        <f t="shared" si="0"/>
        <v>1.5749241943359392E-8</v>
      </c>
      <c r="C20" t="s">
        <v>42</v>
      </c>
      <c r="D20" s="9" t="s">
        <v>16</v>
      </c>
      <c r="H20" s="10"/>
      <c r="I20" s="16"/>
    </row>
    <row r="21" spans="1:9" x14ac:dyDescent="0.35">
      <c r="A21" s="7">
        <v>9</v>
      </c>
      <c r="B21" s="8">
        <f t="shared" si="0"/>
        <v>3.6840332031249973E-10</v>
      </c>
      <c r="C21" t="s">
        <v>43</v>
      </c>
      <c r="D21" s="9" t="s">
        <v>17</v>
      </c>
      <c r="H21" s="10"/>
      <c r="I21" s="16"/>
    </row>
    <row r="22" spans="1:9" x14ac:dyDescent="0.35">
      <c r="A22" s="7">
        <v>10</v>
      </c>
      <c r="B22" s="8">
        <f t="shared" si="0"/>
        <v>5.8168945312500067E-12</v>
      </c>
      <c r="C22" t="s">
        <v>44</v>
      </c>
      <c r="D22" s="9" t="s">
        <v>18</v>
      </c>
      <c r="H22" s="10"/>
      <c r="I22" s="16"/>
    </row>
    <row r="23" spans="1:9" x14ac:dyDescent="0.35">
      <c r="A23" s="7">
        <v>11</v>
      </c>
      <c r="B23" s="8">
        <f t="shared" si="0"/>
        <v>5.5664062500000035E-14</v>
      </c>
      <c r="C23" t="s">
        <v>45</v>
      </c>
      <c r="D23" s="9" t="s">
        <v>32</v>
      </c>
      <c r="H23" s="10"/>
      <c r="I23" s="16"/>
    </row>
    <row r="24" spans="1:9" x14ac:dyDescent="0.35">
      <c r="A24" s="5">
        <v>12</v>
      </c>
      <c r="B24" s="11">
        <f t="shared" si="0"/>
        <v>2.44140625E-16</v>
      </c>
      <c r="C24" s="6" t="s">
        <v>46</v>
      </c>
      <c r="D24" s="12" t="s">
        <v>33</v>
      </c>
      <c r="E24" s="6"/>
      <c r="F24" s="6"/>
      <c r="G24" s="6"/>
      <c r="H24" s="10"/>
      <c r="I24" s="16"/>
    </row>
    <row r="25" spans="1:9" x14ac:dyDescent="0.35">
      <c r="B25" s="13">
        <f>SUM(B12:B24)</f>
        <v>1.0000000000000002</v>
      </c>
      <c r="C25" t="s">
        <v>19</v>
      </c>
    </row>
    <row r="26" spans="1:9" x14ac:dyDescent="0.35">
      <c r="D26" s="14"/>
    </row>
    <row r="27" spans="1:9" x14ac:dyDescent="0.35">
      <c r="B27" t="s">
        <v>23</v>
      </c>
      <c r="C27" s="17">
        <f>B12+B13</f>
        <v>0.88164014302851301</v>
      </c>
      <c r="D27" s="15" t="s">
        <v>24</v>
      </c>
    </row>
    <row r="28" spans="1:9" x14ac:dyDescent="0.35">
      <c r="C28" s="17">
        <f>_xlfn.BINOM.DIST(1,B9,B10,TRUE)</f>
        <v>0.88164014302851279</v>
      </c>
      <c r="D28" s="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</vt:lpstr>
      <vt:lpstr>BINOM.DIST()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2024-05-10T04:10:20Z</dcterms:created>
  <dcterms:modified xsi:type="dcterms:W3CDTF">2024-05-10T04:43:40Z</dcterms:modified>
</cp:coreProperties>
</file>