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slie_major\OneDrive - BCIT\OPMT 1130\InnovationGrantWork\Excel\BinomialDistributions\"/>
    </mc:Choice>
  </mc:AlternateContent>
  <xr:revisionPtr revIDLastSave="0" documentId="13_ncr:1_{C9B49DCF-9BEA-47B1-B00F-9AC221181064}" xr6:coauthVersionLast="36" xr6:coauthVersionMax="36" xr10:uidLastSave="{00000000-0000-0000-0000-000000000000}"/>
  <bookViews>
    <workbookView xWindow="0" yWindow="0" windowWidth="19200" windowHeight="8840" activeTab="1" xr2:uid="{DA376D9D-37C7-4B61-B207-281215BA582F}"/>
  </bookViews>
  <sheets>
    <sheet name="FORMULA" sheetId="2" r:id="rId1"/>
    <sheet name="BINOM.DIST()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28" i="1"/>
  <c r="C27" i="1"/>
  <c r="C31" i="2"/>
  <c r="C30" i="2"/>
  <c r="C28" i="2"/>
  <c r="C27" i="2"/>
  <c r="B12" i="1" l="1"/>
  <c r="E14" i="2"/>
  <c r="E15" i="2"/>
  <c r="E22" i="2"/>
  <c r="E23" i="2"/>
  <c r="D13" i="2"/>
  <c r="D14" i="2"/>
  <c r="D15" i="2"/>
  <c r="D16" i="2"/>
  <c r="D17" i="2"/>
  <c r="D18" i="2"/>
  <c r="D19" i="2"/>
  <c r="D20" i="2"/>
  <c r="D21" i="2"/>
  <c r="D22" i="2"/>
  <c r="D23" i="2"/>
  <c r="D24" i="2"/>
  <c r="D12" i="2"/>
  <c r="C13" i="2"/>
  <c r="E13" i="2" s="1"/>
  <c r="C14" i="2"/>
  <c r="C15" i="2"/>
  <c r="C16" i="2"/>
  <c r="E16" i="2" s="1"/>
  <c r="C17" i="2"/>
  <c r="E17" i="2" s="1"/>
  <c r="C18" i="2"/>
  <c r="E18" i="2" s="1"/>
  <c r="C19" i="2"/>
  <c r="E19" i="2" s="1"/>
  <c r="C20" i="2"/>
  <c r="E20" i="2" s="1"/>
  <c r="C21" i="2"/>
  <c r="E21" i="2" s="1"/>
  <c r="C22" i="2"/>
  <c r="C23" i="2"/>
  <c r="C24" i="2"/>
  <c r="E24" i="2" s="1"/>
  <c r="C12" i="2"/>
  <c r="E12" i="2" s="1"/>
  <c r="B13" i="2"/>
  <c r="B14" i="2"/>
  <c r="B15" i="2"/>
  <c r="B16" i="2"/>
  <c r="B17" i="2"/>
  <c r="B18" i="2"/>
  <c r="B19" i="2"/>
  <c r="B20" i="2"/>
  <c r="B21" i="2"/>
  <c r="B22" i="2"/>
  <c r="B23" i="2"/>
  <c r="B24" i="2"/>
  <c r="B12" i="2"/>
  <c r="B13" i="1"/>
  <c r="B14" i="1"/>
  <c r="B15" i="1"/>
  <c r="B16" i="1"/>
  <c r="B17" i="1"/>
  <c r="B18" i="1"/>
  <c r="B19" i="1"/>
  <c r="B20" i="1"/>
  <c r="B21" i="1"/>
  <c r="B22" i="1"/>
  <c r="B23" i="1"/>
  <c r="B24" i="1"/>
  <c r="E25" i="2" l="1"/>
  <c r="B25" i="1"/>
</calcChain>
</file>

<file path=xl/sharedStrings.xml><?xml version="1.0" encoding="utf-8"?>
<sst xmlns="http://schemas.openxmlformats.org/spreadsheetml/2006/main" count="66" uniqueCount="53">
  <si>
    <t>Problem Setup:</t>
  </si>
  <si>
    <t>Question:</t>
  </si>
  <si>
    <t>Solutions:</t>
  </si>
  <si>
    <t xml:space="preserve">n = </t>
  </si>
  <si>
    <t>number of trials</t>
  </si>
  <si>
    <t xml:space="preserve">p = </t>
  </si>
  <si>
    <t>probability of success</t>
  </si>
  <si>
    <t>x</t>
  </si>
  <si>
    <t>P(X = x)</t>
  </si>
  <si>
    <t>=BINOM.DIST(A13,$B$9,$B$10,0)</t>
  </si>
  <si>
    <t>=BINOM.DIST(A14,$B$9,$B$10,0)</t>
  </si>
  <si>
    <t>=BINOM.DIST(A15,$B$9,$B$10,0)</t>
  </si>
  <si>
    <t>=BINOM.DIST(A16,$B$9,$B$10,0)</t>
  </si>
  <si>
    <t>=BINOM.DIST(A17,$B$9,$B$10,0)</t>
  </si>
  <si>
    <t>=BINOM.DIST(A18,$B$9,$B$10,0)</t>
  </si>
  <si>
    <t>=BINOM.DIST(A19,$B$9,$B$10,0)</t>
  </si>
  <si>
    <t>=BINOM.DIST(A20,$B$9,$B$10,0)</t>
  </si>
  <si>
    <t>=BINOM.DIST(A21,$B$9,$B$10,0)</t>
  </si>
  <si>
    <t>=BINOM.DIST(A22,$B$9,$B$10,0)</t>
  </si>
  <si>
    <t xml:space="preserve"> = Total</t>
  </si>
  <si>
    <t>A random sample of 12 guests was selected.</t>
  </si>
  <si>
    <r>
      <t>p</t>
    </r>
    <r>
      <rPr>
        <vertAlign val="superscript"/>
        <sz val="11"/>
        <color theme="1"/>
        <rFont val="Calibri"/>
        <family val="2"/>
        <scheme val="minor"/>
      </rPr>
      <t>x</t>
    </r>
  </si>
  <si>
    <r>
      <t>(1-p)</t>
    </r>
    <r>
      <rPr>
        <vertAlign val="superscript"/>
        <sz val="11"/>
        <color theme="1"/>
        <rFont val="Calibri"/>
        <family val="2"/>
        <scheme val="minor"/>
      </rPr>
      <t>n-x</t>
    </r>
  </si>
  <si>
    <r>
      <t>n</t>
    </r>
    <r>
      <rPr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x</t>
    </r>
  </si>
  <si>
    <t>P(x)</t>
  </si>
  <si>
    <t>=BINOM.DIST(A12,$B$9,$B$10,0)</t>
  </si>
  <si>
    <t>=BINOM.DIST(A23,$B$9,$B$10,0)</t>
  </si>
  <si>
    <t>=BINOM.DIST(A24,$B$9,$B$10,0)</t>
  </si>
  <si>
    <t>A hotel's records indicate that 65% of its guests are visitors from Canada</t>
  </si>
  <si>
    <t>=SUM(E12:E22)</t>
  </si>
  <si>
    <t>What is the probability that at least than 10 of them are from Canada?</t>
  </si>
  <si>
    <t xml:space="preserve">P(x ≥ 10)= </t>
  </si>
  <si>
    <t>=E22+E23+E24</t>
  </si>
  <si>
    <t>=1-BINOM.DIST(10-1,B9,B10,TRUE)</t>
  </si>
  <si>
    <t>P(x&lt;10-1)=</t>
  </si>
  <si>
    <t>=BINOM.DIST(10-1,B9,B10,1)</t>
  </si>
  <si>
    <t>Probability of exactly 0 guests from Canada</t>
  </si>
  <si>
    <t>Probability of exactly 1 guests from Canada</t>
  </si>
  <si>
    <t>Probability of exactly 2 guests from Canada</t>
  </si>
  <si>
    <t>Probability of exactly 3 guests from Canada</t>
  </si>
  <si>
    <t>Probability of exactly 4 guests from Canada</t>
  </si>
  <si>
    <t>Probability of exactly 5 guests from Canada</t>
  </si>
  <si>
    <t>Probability of exactly 6 guests from Canada</t>
  </si>
  <si>
    <t>Probability of exactly 7 guests from Canada</t>
  </si>
  <si>
    <t>Probability of exactly 8 guests from Canada</t>
  </si>
  <si>
    <t>Probability of exactly 9 guests from Canada</t>
  </si>
  <si>
    <t>Probability of exactly 10 guests from Canada</t>
  </si>
  <si>
    <t>Probability of exactly 11 guests from Canada</t>
  </si>
  <si>
    <t>Probability of exactly 12 guests from Canada</t>
  </si>
  <si>
    <t>=B22+B23+B24</t>
  </si>
  <si>
    <t>=1-SUM(B12:B21)</t>
  </si>
  <si>
    <t>=1-binom.dist(10-1,B9,B10,TRUE)</t>
  </si>
  <si>
    <t>15.13% chance that at least 10 guests are from Canada out of the 12 guests sampled at the hotel.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</si>
</sst>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0000"/>
    <numFmt numFmtId="166" formatCode="0.0000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0" fillId="2" borderId="0" xfId="0" applyFill="1" applyAlignment="1">
      <alignment horizontal="left"/>
    </xf>
    <xf numFmtId="0" fontId="3" fillId="0" borderId="0" xfId="0" applyFont="1"/>
    <xf numFmtId="9" fontId="0" fillId="2" borderId="0" xfId="0" applyNumberFormat="1" applyFill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164" fontId="0" fillId="3" borderId="0" xfId="0" applyNumberFormat="1" applyFill="1" applyAlignment="1">
      <alignment horizontal="left"/>
    </xf>
    <xf numFmtId="0" fontId="4" fillId="0" borderId="0" xfId="0" quotePrefix="1" applyFont="1"/>
    <xf numFmtId="165" fontId="0" fillId="0" borderId="0" xfId="0" applyNumberFormat="1"/>
    <xf numFmtId="164" fontId="0" fillId="0" borderId="0" xfId="0" applyNumberFormat="1"/>
    <xf numFmtId="0" fontId="4" fillId="0" borderId="0" xfId="0" applyFont="1"/>
    <xf numFmtId="0" fontId="4" fillId="0" borderId="0" xfId="0" quotePrefix="1" applyFont="1" applyFill="1" applyBorder="1"/>
    <xf numFmtId="0" fontId="1" fillId="0" borderId="0" xfId="0" applyFont="1"/>
    <xf numFmtId="165" fontId="0" fillId="3" borderId="0" xfId="0" applyNumberFormat="1" applyFill="1" applyAlignment="1">
      <alignment horizontal="left"/>
    </xf>
    <xf numFmtId="0" fontId="0" fillId="0" borderId="0" xfId="0" applyAlignment="1">
      <alignment horizontal="right"/>
    </xf>
    <xf numFmtId="1" fontId="0" fillId="3" borderId="0" xfId="0" applyNumberFormat="1" applyFill="1" applyAlignment="1">
      <alignment horizontal="right"/>
    </xf>
    <xf numFmtId="0" fontId="6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7" fillId="0" borderId="0" xfId="0" quotePrefix="1" applyFont="1" applyAlignment="1">
      <alignment horizontal="right"/>
    </xf>
    <xf numFmtId="1" fontId="0" fillId="3" borderId="1" xfId="0" applyNumberFormat="1" applyFill="1" applyBorder="1" applyAlignment="1">
      <alignment horizontal="right"/>
    </xf>
    <xf numFmtId="0" fontId="7" fillId="0" borderId="1" xfId="0" quotePrefix="1" applyFont="1" applyBorder="1" applyAlignment="1">
      <alignment horizontal="right"/>
    </xf>
    <xf numFmtId="0" fontId="0" fillId="0" borderId="0" xfId="0" applyFill="1" applyBorder="1"/>
    <xf numFmtId="166" fontId="0" fillId="3" borderId="0" xfId="0" applyNumberFormat="1" applyFill="1" applyAlignment="1">
      <alignment horizontal="right"/>
    </xf>
    <xf numFmtId="165" fontId="7" fillId="0" borderId="0" xfId="0" applyNumberFormat="1" applyFont="1"/>
    <xf numFmtId="166" fontId="0" fillId="0" borderId="0" xfId="0" applyNumberFormat="1"/>
    <xf numFmtId="0" fontId="0" fillId="3" borderId="0" xfId="0" applyFill="1"/>
    <xf numFmtId="0" fontId="8" fillId="0" borderId="0" xfId="0" applyFont="1"/>
    <xf numFmtId="0" fontId="8" fillId="0" borderId="0" xfId="0" applyFont="1" applyAlignment="1">
      <alignment horizontal="center"/>
    </xf>
    <xf numFmtId="164" fontId="8" fillId="3" borderId="0" xfId="0" applyNumberFormat="1" applyFont="1" applyFill="1" applyAlignment="1">
      <alignment horizontal="left"/>
    </xf>
    <xf numFmtId="0" fontId="9" fillId="0" borderId="0" xfId="0" quotePrefix="1" applyFont="1"/>
    <xf numFmtId="0" fontId="8" fillId="0" borderId="1" xfId="0" applyFont="1" applyBorder="1" applyAlignment="1">
      <alignment horizontal="center"/>
    </xf>
    <xf numFmtId="164" fontId="8" fillId="3" borderId="1" xfId="0" applyNumberFormat="1" applyFont="1" applyFill="1" applyBorder="1" applyAlignment="1">
      <alignment horizontal="left"/>
    </xf>
    <xf numFmtId="0" fontId="8" fillId="0" borderId="1" xfId="0" applyFont="1" applyBorder="1"/>
    <xf numFmtId="0" fontId="9" fillId="0" borderId="1" xfId="0" quotePrefix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3AC68-8E79-47A4-8685-A0189DC4F7D3}">
  <dimension ref="A1:I31"/>
  <sheetViews>
    <sheetView workbookViewId="0">
      <selection activeCell="I26" sqref="I26"/>
    </sheetView>
  </sheetViews>
  <sheetFormatPr defaultRowHeight="14.5" x14ac:dyDescent="0.35"/>
  <cols>
    <col min="1" max="1" width="3.453125" customWidth="1"/>
    <col min="2" max="2" width="6.08984375" customWidth="1"/>
    <col min="3" max="3" width="7.6328125" customWidth="1"/>
    <col min="4" max="4" width="6.81640625" customWidth="1"/>
    <col min="5" max="5" width="7.81640625" customWidth="1"/>
    <col min="6" max="6" width="5.90625" customWidth="1"/>
    <col min="8" max="9" width="9.36328125" bestFit="1" customWidth="1"/>
  </cols>
  <sheetData>
    <row r="1" spans="1:9" ht="15.5" x14ac:dyDescent="0.35">
      <c r="A1" s="1" t="s">
        <v>0</v>
      </c>
    </row>
    <row r="2" spans="1:9" x14ac:dyDescent="0.35">
      <c r="B2" t="s">
        <v>28</v>
      </c>
    </row>
    <row r="3" spans="1:9" x14ac:dyDescent="0.35">
      <c r="B3" t="s">
        <v>20</v>
      </c>
    </row>
    <row r="4" spans="1:9" ht="8" customHeight="1" x14ac:dyDescent="0.35"/>
    <row r="5" spans="1:9" ht="15.5" x14ac:dyDescent="0.35">
      <c r="A5" s="1" t="s">
        <v>1</v>
      </c>
    </row>
    <row r="6" spans="1:9" x14ac:dyDescent="0.35">
      <c r="B6" t="s">
        <v>30</v>
      </c>
    </row>
    <row r="7" spans="1:9" ht="6" customHeight="1" x14ac:dyDescent="0.35"/>
    <row r="8" spans="1:9" ht="15.5" x14ac:dyDescent="0.35">
      <c r="A8" s="1" t="s">
        <v>2</v>
      </c>
    </row>
    <row r="9" spans="1:9" x14ac:dyDescent="0.35">
      <c r="A9" t="s">
        <v>3</v>
      </c>
      <c r="B9" s="2">
        <v>12</v>
      </c>
      <c r="C9" s="3" t="s">
        <v>4</v>
      </c>
    </row>
    <row r="10" spans="1:9" x14ac:dyDescent="0.35">
      <c r="A10" t="s">
        <v>5</v>
      </c>
      <c r="B10" s="4">
        <v>0.65</v>
      </c>
      <c r="C10" s="3" t="s">
        <v>6</v>
      </c>
    </row>
    <row r="11" spans="1:9" ht="17.5" x14ac:dyDescent="0.45">
      <c r="A11" s="5" t="s">
        <v>7</v>
      </c>
      <c r="B11" s="18" t="s">
        <v>23</v>
      </c>
      <c r="C11" s="19" t="s">
        <v>21</v>
      </c>
      <c r="D11" s="19" t="s">
        <v>22</v>
      </c>
      <c r="E11" s="19" t="s">
        <v>24</v>
      </c>
    </row>
    <row r="12" spans="1:9" x14ac:dyDescent="0.35">
      <c r="A12" s="7">
        <v>0</v>
      </c>
      <c r="B12" s="17">
        <f>COMBIN($B$9,A12)</f>
        <v>1</v>
      </c>
      <c r="C12" s="16">
        <f>$B$10^A12</f>
        <v>1</v>
      </c>
      <c r="D12" s="20">
        <f>(1-$B$10)^($B$9-A12)</f>
        <v>3.3792205080566373E-6</v>
      </c>
      <c r="E12">
        <f>B12*C12*D12</f>
        <v>3.3792205080566373E-6</v>
      </c>
      <c r="H12" s="26"/>
      <c r="I12" s="25"/>
    </row>
    <row r="13" spans="1:9" x14ac:dyDescent="0.35">
      <c r="A13" s="7">
        <v>1</v>
      </c>
      <c r="B13" s="17">
        <f t="shared" ref="B13:B24" si="0">COMBIN($B$9,A13)</f>
        <v>12</v>
      </c>
      <c r="C13" s="16">
        <f t="shared" ref="C13:C24" si="1">$B$10^A13</f>
        <v>0.65</v>
      </c>
      <c r="D13" s="20">
        <f t="shared" ref="D13:D24" si="2">(1-$B$10)^($B$9-A13)</f>
        <v>9.6549157373046798E-6</v>
      </c>
      <c r="E13">
        <f t="shared" ref="E13:E24" si="3">B13*C13*D13</f>
        <v>7.5308342750976504E-5</v>
      </c>
      <c r="H13" s="26"/>
      <c r="I13" s="25"/>
    </row>
    <row r="14" spans="1:9" x14ac:dyDescent="0.35">
      <c r="A14" s="7">
        <v>2</v>
      </c>
      <c r="B14" s="17">
        <f t="shared" si="0"/>
        <v>66</v>
      </c>
      <c r="C14" s="16">
        <f t="shared" si="1"/>
        <v>0.42250000000000004</v>
      </c>
      <c r="D14" s="20">
        <f t="shared" si="2"/>
        <v>2.7585473535156231E-5</v>
      </c>
      <c r="E14">
        <f t="shared" si="3"/>
        <v>7.6922092952783159E-4</v>
      </c>
      <c r="H14" s="26"/>
      <c r="I14" s="25"/>
    </row>
    <row r="15" spans="1:9" x14ac:dyDescent="0.35">
      <c r="A15" s="7">
        <v>3</v>
      </c>
      <c r="B15" s="17">
        <f t="shared" si="0"/>
        <v>220</v>
      </c>
      <c r="C15" s="16">
        <f t="shared" si="1"/>
        <v>0.27462500000000006</v>
      </c>
      <c r="D15" s="20">
        <f t="shared" si="2"/>
        <v>7.8815638671874945E-5</v>
      </c>
      <c r="E15">
        <f t="shared" si="3"/>
        <v>4.7618438494580057E-3</v>
      </c>
      <c r="H15" s="26"/>
      <c r="I15" s="25"/>
    </row>
    <row r="16" spans="1:9" x14ac:dyDescent="0.35">
      <c r="A16" s="7">
        <v>4</v>
      </c>
      <c r="B16" s="17">
        <f t="shared" si="0"/>
        <v>495</v>
      </c>
      <c r="C16" s="16">
        <f t="shared" si="1"/>
        <v>0.17850625000000003</v>
      </c>
      <c r="D16" s="20">
        <f t="shared" si="2"/>
        <v>2.2518753906249986E-4</v>
      </c>
      <c r="E16">
        <f t="shared" si="3"/>
        <v>1.9897704656663812E-2</v>
      </c>
    </row>
    <row r="17" spans="1:9" x14ac:dyDescent="0.35">
      <c r="A17" s="7">
        <v>5</v>
      </c>
      <c r="B17" s="17">
        <f t="shared" si="0"/>
        <v>792</v>
      </c>
      <c r="C17" s="16">
        <f t="shared" si="1"/>
        <v>0.11602906250000003</v>
      </c>
      <c r="D17" s="20">
        <f t="shared" si="2"/>
        <v>6.4339296874999961E-4</v>
      </c>
      <c r="E17">
        <f t="shared" si="3"/>
        <v>5.9124608122658184E-2</v>
      </c>
    </row>
    <row r="18" spans="1:9" x14ac:dyDescent="0.35">
      <c r="A18" s="7">
        <v>6</v>
      </c>
      <c r="B18" s="17">
        <f t="shared" si="0"/>
        <v>923.99999999999977</v>
      </c>
      <c r="C18" s="16">
        <f t="shared" si="1"/>
        <v>7.5418890625000026E-2</v>
      </c>
      <c r="D18" s="20">
        <f t="shared" si="2"/>
        <v>1.8382656249999992E-3</v>
      </c>
      <c r="E18">
        <f t="shared" si="3"/>
        <v>0.12810331759909274</v>
      </c>
    </row>
    <row r="19" spans="1:9" x14ac:dyDescent="0.35">
      <c r="A19" s="7">
        <v>7</v>
      </c>
      <c r="B19" s="17">
        <f t="shared" si="0"/>
        <v>792</v>
      </c>
      <c r="C19" s="16">
        <f t="shared" si="1"/>
        <v>4.9022278906250022E-2</v>
      </c>
      <c r="D19" s="20">
        <f t="shared" si="2"/>
        <v>5.2521874999999982E-3</v>
      </c>
      <c r="E19">
        <f t="shared" si="3"/>
        <v>0.20391956679039258</v>
      </c>
    </row>
    <row r="20" spans="1:9" x14ac:dyDescent="0.35">
      <c r="A20" s="7">
        <v>8</v>
      </c>
      <c r="B20" s="17">
        <f t="shared" si="0"/>
        <v>495</v>
      </c>
      <c r="C20" s="16">
        <f t="shared" si="1"/>
        <v>3.186448128906251E-2</v>
      </c>
      <c r="D20" s="20">
        <f t="shared" si="2"/>
        <v>1.5006249999999995E-2</v>
      </c>
      <c r="E20">
        <f t="shared" si="3"/>
        <v>0.2366923543102771</v>
      </c>
    </row>
    <row r="21" spans="1:9" x14ac:dyDescent="0.35">
      <c r="A21" s="7">
        <v>9</v>
      </c>
      <c r="B21" s="17">
        <f t="shared" si="0"/>
        <v>220</v>
      </c>
      <c r="C21" s="16">
        <f t="shared" si="1"/>
        <v>2.0711912837890631E-2</v>
      </c>
      <c r="D21" s="20">
        <f t="shared" si="2"/>
        <v>4.287499999999999E-2</v>
      </c>
      <c r="E21">
        <f t="shared" si="3"/>
        <v>0.19536511784340332</v>
      </c>
      <c r="H21" s="26"/>
      <c r="I21" s="25"/>
    </row>
    <row r="22" spans="1:9" x14ac:dyDescent="0.35">
      <c r="A22" s="7">
        <v>10</v>
      </c>
      <c r="B22" s="17">
        <f t="shared" si="0"/>
        <v>66</v>
      </c>
      <c r="C22" s="16">
        <f t="shared" si="1"/>
        <v>1.3462743344628911E-2</v>
      </c>
      <c r="D22" s="20">
        <f t="shared" si="2"/>
        <v>0.12249999999999998</v>
      </c>
      <c r="E22">
        <f t="shared" si="3"/>
        <v>0.10884627994132474</v>
      </c>
      <c r="H22" s="26"/>
      <c r="I22" s="25"/>
    </row>
    <row r="23" spans="1:9" x14ac:dyDescent="0.35">
      <c r="A23" s="7">
        <v>11</v>
      </c>
      <c r="B23" s="17">
        <f t="shared" si="0"/>
        <v>12</v>
      </c>
      <c r="C23" s="16">
        <f t="shared" si="1"/>
        <v>8.7507831740087933E-3</v>
      </c>
      <c r="D23" s="20">
        <f t="shared" si="2"/>
        <v>0.35</v>
      </c>
      <c r="E23">
        <f t="shared" si="3"/>
        <v>3.6753289330836929E-2</v>
      </c>
      <c r="H23" s="26"/>
      <c r="I23" s="25"/>
    </row>
    <row r="24" spans="1:9" x14ac:dyDescent="0.35">
      <c r="A24" s="5">
        <v>12</v>
      </c>
      <c r="B24" s="21">
        <f t="shared" si="0"/>
        <v>1</v>
      </c>
      <c r="C24" s="19">
        <f t="shared" si="1"/>
        <v>5.6880090631057159E-3</v>
      </c>
      <c r="D24" s="22">
        <f t="shared" si="2"/>
        <v>1</v>
      </c>
      <c r="E24" s="6">
        <f t="shared" si="3"/>
        <v>5.6880090631057159E-3</v>
      </c>
      <c r="G24" s="26"/>
      <c r="I24" s="25"/>
    </row>
    <row r="25" spans="1:9" x14ac:dyDescent="0.35">
      <c r="B25" s="11"/>
      <c r="E25" s="23">
        <f>SUM(E12:E24)</f>
        <v>1</v>
      </c>
    </row>
    <row r="26" spans="1:9" x14ac:dyDescent="0.35">
      <c r="D26" s="12"/>
    </row>
    <row r="27" spans="1:9" x14ac:dyDescent="0.35">
      <c r="A27" t="s">
        <v>31</v>
      </c>
      <c r="C27" s="24">
        <f>E22+E23+E24</f>
        <v>0.15128757833526738</v>
      </c>
      <c r="D27" s="13" t="s">
        <v>32</v>
      </c>
    </row>
    <row r="28" spans="1:9" x14ac:dyDescent="0.35">
      <c r="C28" s="24">
        <f>1-_xlfn.BINOM.DIST(10-1,B9,B10,TRUE)</f>
        <v>0.1512875783352674</v>
      </c>
      <c r="D28" s="9" t="s">
        <v>33</v>
      </c>
    </row>
    <row r="30" spans="1:9" x14ac:dyDescent="0.35">
      <c r="A30" t="s">
        <v>34</v>
      </c>
      <c r="C30" s="27">
        <f>SUM(E12:E21)</f>
        <v>0.8487124216647326</v>
      </c>
      <c r="D30" s="9" t="s">
        <v>29</v>
      </c>
    </row>
    <row r="31" spans="1:9" x14ac:dyDescent="0.35">
      <c r="C31" s="27">
        <f>_xlfn.BINOM.DIST(10-1,B9,B10,1)</f>
        <v>0.8487124216647326</v>
      </c>
      <c r="D31" s="9" t="s">
        <v>35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D76EC-4C02-496D-A501-3141140D11AC}">
  <dimension ref="A1:I31"/>
  <sheetViews>
    <sheetView tabSelected="1" zoomScale="145" zoomScaleNormal="145" workbookViewId="0">
      <selection activeCell="I10" sqref="I10"/>
    </sheetView>
  </sheetViews>
  <sheetFormatPr defaultRowHeight="14.5" x14ac:dyDescent="0.35"/>
  <cols>
    <col min="1" max="1" width="3.453125" customWidth="1"/>
    <col min="2" max="2" width="9.453125" customWidth="1"/>
    <col min="3" max="3" width="40.08984375" bestFit="1" customWidth="1"/>
    <col min="6" max="6" width="5.90625" customWidth="1"/>
  </cols>
  <sheetData>
    <row r="1" spans="1:9" ht="15.5" x14ac:dyDescent="0.35">
      <c r="A1" s="1" t="s">
        <v>0</v>
      </c>
    </row>
    <row r="2" spans="1:9" x14ac:dyDescent="0.35">
      <c r="B2" t="s">
        <v>28</v>
      </c>
    </row>
    <row r="3" spans="1:9" x14ac:dyDescent="0.35">
      <c r="B3" t="s">
        <v>20</v>
      </c>
    </row>
    <row r="4" spans="1:9" ht="8" customHeight="1" x14ac:dyDescent="0.35"/>
    <row r="5" spans="1:9" ht="15.5" x14ac:dyDescent="0.35">
      <c r="A5" s="1" t="s">
        <v>1</v>
      </c>
    </row>
    <row r="6" spans="1:9" x14ac:dyDescent="0.35">
      <c r="B6" s="28" t="s">
        <v>30</v>
      </c>
    </row>
    <row r="7" spans="1:9" ht="6" customHeight="1" x14ac:dyDescent="0.35"/>
    <row r="8" spans="1:9" ht="15.5" x14ac:dyDescent="0.35">
      <c r="A8" s="1" t="s">
        <v>2</v>
      </c>
    </row>
    <row r="9" spans="1:9" x14ac:dyDescent="0.35">
      <c r="A9" t="s">
        <v>3</v>
      </c>
      <c r="B9" s="2">
        <v>12</v>
      </c>
      <c r="C9" s="3" t="s">
        <v>4</v>
      </c>
    </row>
    <row r="10" spans="1:9" x14ac:dyDescent="0.35">
      <c r="A10" t="s">
        <v>5</v>
      </c>
      <c r="B10" s="4">
        <v>0.65</v>
      </c>
      <c r="C10" s="3" t="s">
        <v>6</v>
      </c>
    </row>
    <row r="11" spans="1:9" x14ac:dyDescent="0.35">
      <c r="A11" s="5" t="s">
        <v>7</v>
      </c>
      <c r="B11" s="6" t="s">
        <v>8</v>
      </c>
    </row>
    <row r="12" spans="1:9" x14ac:dyDescent="0.35">
      <c r="A12" s="7">
        <v>0</v>
      </c>
      <c r="B12" s="8">
        <f>_xlfn.BINOM.DIST(A12,$B$9,$B$10,0)</f>
        <v>3.3792205080566344E-6</v>
      </c>
      <c r="C12" t="s">
        <v>36</v>
      </c>
      <c r="D12" s="9" t="s">
        <v>25</v>
      </c>
      <c r="H12" s="10"/>
      <c r="I12" s="14"/>
    </row>
    <row r="13" spans="1:9" x14ac:dyDescent="0.35">
      <c r="A13" s="7">
        <v>1</v>
      </c>
      <c r="B13" s="8">
        <f t="shared" ref="B13:B24" si="0">_xlfn.BINOM.DIST(A13,$B$9,$B$10,0)</f>
        <v>7.530834275097645E-5</v>
      </c>
      <c r="C13" t="s">
        <v>37</v>
      </c>
      <c r="D13" s="9" t="s">
        <v>9</v>
      </c>
      <c r="H13" s="10"/>
      <c r="I13" s="14"/>
    </row>
    <row r="14" spans="1:9" x14ac:dyDescent="0.35">
      <c r="A14" s="7">
        <v>2</v>
      </c>
      <c r="B14" s="8">
        <f t="shared" si="0"/>
        <v>7.6922092952783029E-4</v>
      </c>
      <c r="C14" t="s">
        <v>38</v>
      </c>
      <c r="D14" s="9" t="s">
        <v>10</v>
      </c>
      <c r="H14" s="10"/>
      <c r="I14" s="14"/>
    </row>
    <row r="15" spans="1:9" x14ac:dyDescent="0.35">
      <c r="A15" s="7">
        <v>3</v>
      </c>
      <c r="B15" s="8">
        <f t="shared" si="0"/>
        <v>4.7618438494579987E-3</v>
      </c>
      <c r="C15" t="s">
        <v>39</v>
      </c>
      <c r="D15" s="9" t="s">
        <v>11</v>
      </c>
      <c r="H15" s="10"/>
      <c r="I15" s="14"/>
    </row>
    <row r="16" spans="1:9" x14ac:dyDescent="0.35">
      <c r="A16" s="7">
        <v>4</v>
      </c>
      <c r="B16" s="8">
        <f t="shared" si="0"/>
        <v>1.9897704656663802E-2</v>
      </c>
      <c r="C16" t="s">
        <v>40</v>
      </c>
      <c r="D16" s="9" t="s">
        <v>12</v>
      </c>
      <c r="H16" s="10"/>
      <c r="I16" s="14"/>
    </row>
    <row r="17" spans="1:9" x14ac:dyDescent="0.35">
      <c r="A17" s="7">
        <v>5</v>
      </c>
      <c r="B17" s="8">
        <f t="shared" si="0"/>
        <v>5.9124608122658205E-2</v>
      </c>
      <c r="C17" t="s">
        <v>41</v>
      </c>
      <c r="D17" s="9" t="s">
        <v>13</v>
      </c>
      <c r="H17" s="10"/>
      <c r="I17" s="14"/>
    </row>
    <row r="18" spans="1:9" x14ac:dyDescent="0.35">
      <c r="A18" s="7">
        <v>6</v>
      </c>
      <c r="B18" s="8">
        <f t="shared" si="0"/>
        <v>0.12810331759909271</v>
      </c>
      <c r="C18" t="s">
        <v>42</v>
      </c>
      <c r="D18" s="9" t="s">
        <v>14</v>
      </c>
      <c r="H18" s="10"/>
      <c r="I18" s="14"/>
    </row>
    <row r="19" spans="1:9" x14ac:dyDescent="0.35">
      <c r="A19" s="7">
        <v>7</v>
      </c>
      <c r="B19" s="8">
        <f t="shared" si="0"/>
        <v>0.20391956679039261</v>
      </c>
      <c r="C19" t="s">
        <v>43</v>
      </c>
      <c r="D19" s="9" t="s">
        <v>15</v>
      </c>
      <c r="H19" s="10"/>
      <c r="I19" s="14"/>
    </row>
    <row r="20" spans="1:9" x14ac:dyDescent="0.35">
      <c r="A20" s="7">
        <v>8</v>
      </c>
      <c r="B20" s="8">
        <f t="shared" si="0"/>
        <v>0.23669235431027716</v>
      </c>
      <c r="C20" t="s">
        <v>44</v>
      </c>
      <c r="D20" s="9" t="s">
        <v>16</v>
      </c>
      <c r="H20" s="10"/>
      <c r="I20" s="14"/>
    </row>
    <row r="21" spans="1:9" x14ac:dyDescent="0.35">
      <c r="A21" s="7">
        <v>9</v>
      </c>
      <c r="B21" s="8">
        <f t="shared" si="0"/>
        <v>0.19536511784340335</v>
      </c>
      <c r="C21" t="s">
        <v>45</v>
      </c>
      <c r="D21" s="9" t="s">
        <v>17</v>
      </c>
      <c r="H21" s="10"/>
      <c r="I21" s="14"/>
    </row>
    <row r="22" spans="1:9" x14ac:dyDescent="0.35">
      <c r="A22" s="29">
        <v>10</v>
      </c>
      <c r="B22" s="30">
        <f t="shared" si="0"/>
        <v>0.10884627994132472</v>
      </c>
      <c r="C22" s="28" t="s">
        <v>46</v>
      </c>
      <c r="D22" s="31" t="s">
        <v>18</v>
      </c>
      <c r="E22" s="28"/>
      <c r="F22" s="28"/>
      <c r="G22" s="28"/>
      <c r="H22" s="10"/>
      <c r="I22" s="14"/>
    </row>
    <row r="23" spans="1:9" x14ac:dyDescent="0.35">
      <c r="A23" s="29">
        <v>11</v>
      </c>
      <c r="B23" s="30">
        <f t="shared" si="0"/>
        <v>3.6753289330836936E-2</v>
      </c>
      <c r="C23" s="28" t="s">
        <v>47</v>
      </c>
      <c r="D23" s="31" t="s">
        <v>26</v>
      </c>
      <c r="E23" s="28"/>
      <c r="F23" s="28"/>
      <c r="G23" s="28"/>
      <c r="H23" s="10"/>
      <c r="I23" s="14"/>
    </row>
    <row r="24" spans="1:9" x14ac:dyDescent="0.35">
      <c r="A24" s="32">
        <v>12</v>
      </c>
      <c r="B24" s="33">
        <f t="shared" si="0"/>
        <v>5.6880090631057124E-3</v>
      </c>
      <c r="C24" s="34" t="s">
        <v>48</v>
      </c>
      <c r="D24" s="35" t="s">
        <v>27</v>
      </c>
      <c r="E24" s="34"/>
      <c r="F24" s="34"/>
      <c r="G24" s="34"/>
      <c r="H24" s="10"/>
      <c r="I24" s="14"/>
    </row>
    <row r="25" spans="1:9" x14ac:dyDescent="0.35">
      <c r="B25" s="11">
        <f>SUM(B12:B24)</f>
        <v>1</v>
      </c>
      <c r="C25" t="s">
        <v>19</v>
      </c>
    </row>
    <row r="26" spans="1:9" x14ac:dyDescent="0.35">
      <c r="D26" s="12"/>
    </row>
    <row r="27" spans="1:9" x14ac:dyDescent="0.35">
      <c r="B27" s="16" t="s">
        <v>31</v>
      </c>
      <c r="C27" s="15">
        <f>SUM(B22:B24)</f>
        <v>0.15128757833526738</v>
      </c>
      <c r="D27" s="13" t="s">
        <v>49</v>
      </c>
    </row>
    <row r="28" spans="1:9" x14ac:dyDescent="0.35">
      <c r="B28" s="16"/>
      <c r="C28" s="15">
        <f>1-SUM(B12:B21)</f>
        <v>0.15128757833526729</v>
      </c>
      <c r="D28" s="9" t="s">
        <v>50</v>
      </c>
    </row>
    <row r="29" spans="1:9" x14ac:dyDescent="0.35">
      <c r="B29" s="16"/>
    </row>
    <row r="30" spans="1:9" x14ac:dyDescent="0.35">
      <c r="B30" s="16" t="s">
        <v>31</v>
      </c>
      <c r="C30" s="8">
        <f>1-_xlfn.BINOM.DIST(10-1,B9,B10,TRUE)</f>
        <v>0.1512875783352674</v>
      </c>
      <c r="D30" s="9" t="s">
        <v>51</v>
      </c>
    </row>
    <row r="31" spans="1:9" x14ac:dyDescent="0.35">
      <c r="C31" t="s">
        <v>52</v>
      </c>
      <c r="D31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FORMULA</vt:lpstr>
      <vt:lpstr>BINOM.DIST()</vt:lpstr>
    </vt:vector>
  </TitlesOfParts>
  <Company>BCIT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Major</dc:creator>
  <cp:lastModifiedBy>Leslie Major</cp:lastModifiedBy>
  <dcterms:created xsi:type="dcterms:W3CDTF">2024-05-10T04:10:20Z</dcterms:created>
  <dcterms:modified xsi:type="dcterms:W3CDTF">2024-05-10T23:36:43Z</dcterms:modified>
</cp:coreProperties>
</file>